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65" windowWidth="15360" windowHeight="7170" tabRatio="843" activeTab="1"/>
  </bookViews>
  <sheets>
    <sheet name="2009-10" sheetId="1" r:id="rId1"/>
    <sheet name="CAREER SUMMARY" sheetId="2" r:id="rId2"/>
    <sheet name="CAREER GAMES" sheetId="3" r:id="rId3"/>
    <sheet name="2008-09" sheetId="4" r:id="rId4"/>
    <sheet name="2007-08" sheetId="5" r:id="rId5"/>
    <sheet name="2006-07" sheetId="6" r:id="rId6"/>
    <sheet name="2005-06" sheetId="7" r:id="rId7"/>
    <sheet name="2004-05" sheetId="8" r:id="rId8"/>
  </sheets>
  <definedNames/>
  <calcPr fullCalcOnLoad="1"/>
</workbook>
</file>

<file path=xl/sharedStrings.xml><?xml version="1.0" encoding="utf-8"?>
<sst xmlns="http://schemas.openxmlformats.org/spreadsheetml/2006/main" count="2447" uniqueCount="536">
  <si>
    <t>DATE</t>
  </si>
  <si>
    <t>OPPONENT</t>
  </si>
  <si>
    <t>RESULT</t>
  </si>
  <si>
    <t>SCORE</t>
  </si>
  <si>
    <t>G</t>
  </si>
  <si>
    <t>A</t>
  </si>
  <si>
    <t>PIM</t>
  </si>
  <si>
    <t xml:space="preserve"> </t>
  </si>
  <si>
    <t>PTS</t>
  </si>
  <si>
    <t>GAME NOTES</t>
  </si>
  <si>
    <t>PERSONAL NOTES</t>
  </si>
  <si>
    <t>GP</t>
  </si>
  <si>
    <t>(SEASON OPENER)</t>
  </si>
  <si>
    <t>+/-</t>
  </si>
  <si>
    <t>REG.SEASON TOTALS</t>
  </si>
  <si>
    <t>PLAYOFFS TOTALS</t>
  </si>
  <si>
    <t>EXIBITION TOTALS</t>
  </si>
  <si>
    <t>FINAL TOTALS</t>
  </si>
  <si>
    <t>MISC NOTES</t>
  </si>
  <si>
    <t>TEAM</t>
  </si>
  <si>
    <t>SEASON</t>
  </si>
  <si>
    <t>DIVISION</t>
  </si>
  <si>
    <t>LEAGUE</t>
  </si>
  <si>
    <t>NOTES</t>
  </si>
  <si>
    <t>2003-04</t>
  </si>
  <si>
    <t>2002-03</t>
  </si>
  <si>
    <t>2001-02</t>
  </si>
  <si>
    <t>WOODSTOCK</t>
  </si>
  <si>
    <t>U-17 MHAO CAMP</t>
  </si>
  <si>
    <t>BANTAM</t>
  </si>
  <si>
    <t>MHAO</t>
  </si>
  <si>
    <t>TEAM FINISH</t>
  </si>
  <si>
    <t>CAREER SUMMARY - including Playoffs</t>
  </si>
  <si>
    <t xml:space="preserve">  </t>
  </si>
  <si>
    <t>2004-05</t>
  </si>
  <si>
    <t xml:space="preserve">2004-05 </t>
  </si>
  <si>
    <t>tryout with OHA Western Junior B St.Mary's &amp; Strathroy</t>
  </si>
  <si>
    <t>STRATHROY</t>
  </si>
  <si>
    <t>OHAB</t>
  </si>
  <si>
    <t>WESTERN</t>
  </si>
  <si>
    <t>AUG.25</t>
  </si>
  <si>
    <t>ST.THOMAS</t>
  </si>
  <si>
    <t>AUG.28</t>
  </si>
  <si>
    <t>AUG.29</t>
  </si>
  <si>
    <t>LONDON</t>
  </si>
  <si>
    <t>AUG.31</t>
  </si>
  <si>
    <t>PETROLIA</t>
  </si>
  <si>
    <t>SEP.04</t>
  </si>
  <si>
    <t>(STRATHROY JR B EXIBITION)</t>
  </si>
  <si>
    <t>OHAC</t>
  </si>
  <si>
    <t>NIAGARA</t>
  </si>
  <si>
    <t>SEP.10</t>
  </si>
  <si>
    <t>SEP.11</t>
  </si>
  <si>
    <t>SEP.12</t>
  </si>
  <si>
    <t>vs CALEDONIA</t>
  </si>
  <si>
    <t>vs GLANBROOK</t>
  </si>
  <si>
    <t>vs BRADFORD</t>
  </si>
  <si>
    <t>signed as AP to midget card with OHA Niagara Junior C Woodstock</t>
  </si>
  <si>
    <t>OHA WESTERN JR B TRYOUT WITH ST.MARY'S</t>
  </si>
  <si>
    <t>1ST JR GAME</t>
  </si>
  <si>
    <t>L</t>
  </si>
  <si>
    <t>3-6</t>
  </si>
  <si>
    <t>W</t>
  </si>
  <si>
    <t>1-0 (OT)</t>
  </si>
  <si>
    <t>3-1</t>
  </si>
  <si>
    <t>vs GRIMSBY</t>
  </si>
  <si>
    <t>1-3</t>
  </si>
  <si>
    <t>SEP.17</t>
  </si>
  <si>
    <t>(VETS EXIBITION)</t>
  </si>
  <si>
    <t>attended MHAO U-17 camp</t>
  </si>
  <si>
    <t>NORWICH</t>
  </si>
  <si>
    <t>vs PETROLIA</t>
  </si>
  <si>
    <t>vs ST.THOMAS</t>
  </si>
  <si>
    <t>2-6</t>
  </si>
  <si>
    <t>AYLMER</t>
  </si>
  <si>
    <t>SEP.25</t>
  </si>
  <si>
    <t>SEP.20</t>
  </si>
  <si>
    <t>PARIS</t>
  </si>
  <si>
    <t>4-3</t>
  </si>
  <si>
    <t>1-5</t>
  </si>
  <si>
    <t>1ST JR EXIBITION GAME</t>
  </si>
  <si>
    <t>OCT.01</t>
  </si>
  <si>
    <t>vs SIMCOE</t>
  </si>
  <si>
    <t>OCT.03</t>
  </si>
  <si>
    <t>SIMCOE</t>
  </si>
  <si>
    <t>6-4</t>
  </si>
  <si>
    <t>OCT.08</t>
  </si>
  <si>
    <t>OCT.09</t>
  </si>
  <si>
    <t>OCT.15</t>
  </si>
  <si>
    <t>OCT.22</t>
  </si>
  <si>
    <t>OCT.23</t>
  </si>
  <si>
    <t>OCT.29</t>
  </si>
  <si>
    <t>OCT.30</t>
  </si>
  <si>
    <t>vs AYLMER</t>
  </si>
  <si>
    <t>vs NEW HAMBURG</t>
  </si>
  <si>
    <t>vs PARIS</t>
  </si>
  <si>
    <t>2-4</t>
  </si>
  <si>
    <t>5-2</t>
  </si>
  <si>
    <t>7-6 (OT)</t>
  </si>
  <si>
    <t>1ST JR GOAL , 1ST STAR</t>
  </si>
  <si>
    <t>1ST JR ASSIST</t>
  </si>
  <si>
    <t>(WOODSTOCK JR C TOURNEY)</t>
  </si>
  <si>
    <t>(WOODSTOCK JR C TOURNEY - SF)</t>
  </si>
  <si>
    <t>0-4</t>
  </si>
  <si>
    <t>2000-01</t>
  </si>
  <si>
    <t>1999-2000</t>
  </si>
  <si>
    <t>1998-99</t>
  </si>
  <si>
    <t>PEEWEE</t>
  </si>
  <si>
    <t>MPEEWEE</t>
  </si>
  <si>
    <t>ATOM</t>
  </si>
  <si>
    <t>MATOM</t>
  </si>
  <si>
    <t>NOVICE</t>
  </si>
  <si>
    <t>MNOVICE</t>
  </si>
  <si>
    <t>1997-98</t>
  </si>
  <si>
    <t>1996-97</t>
  </si>
  <si>
    <t>WON MHAO , WON N.A. SILVER STICK</t>
  </si>
  <si>
    <t>MHAO AA</t>
  </si>
  <si>
    <t>WON MHAO</t>
  </si>
  <si>
    <t>TEAM: 73W-0L-1T-477GF-74GA-26ShO , WON 4 TOURNAMENTS</t>
  </si>
  <si>
    <t>TEAM: 52W-2L-3T , WON 6 TOURNAMENTS (AGE GROUP WON 110 CONSECUTIVE GAMES)</t>
  </si>
  <si>
    <t xml:space="preserve">TEAM: 54W-0L-4T </t>
  </si>
  <si>
    <t>TEAM: 59W-6L-5T , WON 3 OF 5 TOURNAMENTS (2ND IN THE OTHER 2 TOURNAMENTS)</t>
  </si>
  <si>
    <t>TEAM: 70W-2L-1T , WON 6 TOURNAMENTS</t>
  </si>
  <si>
    <t>TEAM: 60W-5L-4T , WON 6 TOURNAMENTS</t>
  </si>
  <si>
    <t xml:space="preserve">WON 4 OF 5 TOURNAMENTS </t>
  </si>
  <si>
    <t>LOST OHF A FINALS AS HOST</t>
  </si>
  <si>
    <t>MIDGET</t>
  </si>
  <si>
    <t>WON MHAO , WON N.A. SILVER STICK , LOST OHF F</t>
  </si>
  <si>
    <t>WON MHAO , LOST OHF F</t>
  </si>
  <si>
    <t>2-10</t>
  </si>
  <si>
    <t>NOV.05</t>
  </si>
  <si>
    <t>vs DUNNVILLE</t>
  </si>
  <si>
    <t>NOV.11</t>
  </si>
  <si>
    <t>DUNDAS</t>
  </si>
  <si>
    <t>NOV.13</t>
  </si>
  <si>
    <t>NOV.14</t>
  </si>
  <si>
    <t>NOV.26</t>
  </si>
  <si>
    <t>NOV.27</t>
  </si>
  <si>
    <t>NOV.29</t>
  </si>
  <si>
    <t>vs NORWICH</t>
  </si>
  <si>
    <t>GLANBROOK</t>
  </si>
  <si>
    <t>CHIPPEWA</t>
  </si>
  <si>
    <t>DEC.01</t>
  </si>
  <si>
    <t>DEC.04</t>
  </si>
  <si>
    <t>DEC.05</t>
  </si>
  <si>
    <t>5-12</t>
  </si>
  <si>
    <t>2-3</t>
  </si>
  <si>
    <t>7-2</t>
  </si>
  <si>
    <t>6-3</t>
  </si>
  <si>
    <t>x</t>
  </si>
  <si>
    <t>OK</t>
  </si>
  <si>
    <t>ENG</t>
  </si>
  <si>
    <t>1ST JR PENALTY</t>
  </si>
  <si>
    <t>DEC.10</t>
  </si>
  <si>
    <t>DEC.11</t>
  </si>
  <si>
    <t>DEC.12</t>
  </si>
  <si>
    <t>DEC.19</t>
  </si>
  <si>
    <t>DEC.22</t>
  </si>
  <si>
    <t>DEC.26</t>
  </si>
  <si>
    <t>JAN.03</t>
  </si>
  <si>
    <t>JAN.14</t>
  </si>
  <si>
    <t>JAN.15</t>
  </si>
  <si>
    <t>JAN.28</t>
  </si>
  <si>
    <t>JAN.31</t>
  </si>
  <si>
    <t>FEB.04</t>
  </si>
  <si>
    <t>FEB.11</t>
  </si>
  <si>
    <t>FEB.12</t>
  </si>
  <si>
    <t>NEW HAMBURG</t>
  </si>
  <si>
    <t>T</t>
  </si>
  <si>
    <t>3-3</t>
  </si>
  <si>
    <t>0-6</t>
  </si>
  <si>
    <t>DEC.30</t>
  </si>
  <si>
    <t>3RD STAR</t>
  </si>
  <si>
    <t>0-9</t>
  </si>
  <si>
    <t>4-1</t>
  </si>
  <si>
    <t>1-6</t>
  </si>
  <si>
    <t>0-2</t>
  </si>
  <si>
    <t>JAN.09</t>
  </si>
  <si>
    <t>2-0</t>
  </si>
  <si>
    <t>1-7</t>
  </si>
  <si>
    <t>HOME</t>
  </si>
  <si>
    <t>AWAY</t>
  </si>
  <si>
    <t>DUNNVILLE</t>
  </si>
  <si>
    <t>CALEDONIA</t>
  </si>
  <si>
    <t>GRIMSBY</t>
  </si>
  <si>
    <t>1L</t>
  </si>
  <si>
    <t>1W</t>
  </si>
  <si>
    <t>1W,5L</t>
  </si>
  <si>
    <t>MISCONDUCT</t>
  </si>
  <si>
    <t>2-5</t>
  </si>
  <si>
    <t>2W,3L,1T</t>
  </si>
  <si>
    <t>4W,1L,1T</t>
  </si>
  <si>
    <t>5W,12L,1T</t>
  </si>
  <si>
    <t>3-2</t>
  </si>
  <si>
    <t>clinched final playoff spot</t>
  </si>
  <si>
    <t>FEB.18</t>
  </si>
  <si>
    <t>FEB.25</t>
  </si>
  <si>
    <t>FEB.20</t>
  </si>
  <si>
    <t>FEB.23</t>
  </si>
  <si>
    <t>1ST JR PLAYOFF GP</t>
  </si>
  <si>
    <t>?</t>
  </si>
  <si>
    <t>(EXIBITION GAME)</t>
  </si>
  <si>
    <t>eliminated from playoffs</t>
  </si>
  <si>
    <t>2005-06</t>
  </si>
  <si>
    <t>AUG.26</t>
  </si>
  <si>
    <t>3-8</t>
  </si>
  <si>
    <t>SEP.02</t>
  </si>
  <si>
    <t>DNP</t>
  </si>
  <si>
    <t>had tryout with OHA Western Junior B Strathroy</t>
  </si>
  <si>
    <t>8-1</t>
  </si>
  <si>
    <t>(WOODSTOCK TOURNEY)</t>
  </si>
  <si>
    <t>SEP.09</t>
  </si>
  <si>
    <t>7-1</t>
  </si>
  <si>
    <t>vs</t>
  </si>
  <si>
    <t>SARNIA</t>
  </si>
  <si>
    <t>CHIPPAWA</t>
  </si>
  <si>
    <t>@</t>
  </si>
  <si>
    <t>SEP.30</t>
  </si>
  <si>
    <t>NOV.04</t>
  </si>
  <si>
    <t>DEC.02</t>
  </si>
  <si>
    <t>JAN.06</t>
  </si>
  <si>
    <t>FEB.03</t>
  </si>
  <si>
    <t>FEB.10</t>
  </si>
  <si>
    <t>OCT.07</t>
  </si>
  <si>
    <t>OCT.14</t>
  </si>
  <si>
    <t>OCT.21</t>
  </si>
  <si>
    <t>OCT.28</t>
  </si>
  <si>
    <t>NOV.06</t>
  </si>
  <si>
    <t>NOV.12</t>
  </si>
  <si>
    <t>NOV.18</t>
  </si>
  <si>
    <t>NOV.20</t>
  </si>
  <si>
    <t>NOV.25</t>
  </si>
  <si>
    <t>DEC.03</t>
  </si>
  <si>
    <t>DEC.09</t>
  </si>
  <si>
    <t>DEC.16</t>
  </si>
  <si>
    <t>DEC.17</t>
  </si>
  <si>
    <t>DEC.23</t>
  </si>
  <si>
    <t>JAN.13</t>
  </si>
  <si>
    <t>JAN.20</t>
  </si>
  <si>
    <t>JAN.21</t>
  </si>
  <si>
    <t>JAN.27</t>
  </si>
  <si>
    <t>1-0</t>
  </si>
  <si>
    <t>PENETANG</t>
  </si>
  <si>
    <t>1-4</t>
  </si>
  <si>
    <t>BRADFORD</t>
  </si>
  <si>
    <t>(WOODSTOCK TOURNEY CONS. F)</t>
  </si>
  <si>
    <t>2-1</t>
  </si>
  <si>
    <t>SEP.18</t>
  </si>
  <si>
    <t xml:space="preserve">vs </t>
  </si>
  <si>
    <t>SEP.24</t>
  </si>
  <si>
    <t>(PLAYED IN INGERSOLL)</t>
  </si>
  <si>
    <t>3-7</t>
  </si>
  <si>
    <t>3-4 (OT)</t>
  </si>
  <si>
    <t>HOME &amp; SEASON OPENER</t>
  </si>
  <si>
    <t>3-5</t>
  </si>
  <si>
    <t>5-4</t>
  </si>
  <si>
    <t>1-2</t>
  </si>
  <si>
    <t>2-7</t>
  </si>
  <si>
    <t>4-2</t>
  </si>
  <si>
    <t>4-5 (OT)</t>
  </si>
  <si>
    <t>2-1 (OT)</t>
  </si>
  <si>
    <t>ppd.</t>
  </si>
  <si>
    <t>4-8</t>
  </si>
  <si>
    <t>4-5</t>
  </si>
  <si>
    <t>2-2</t>
  </si>
  <si>
    <t>JAN.12</t>
  </si>
  <si>
    <t>5-3</t>
  </si>
  <si>
    <t>4-7</t>
  </si>
  <si>
    <t>4-0</t>
  </si>
  <si>
    <t>7-3</t>
  </si>
  <si>
    <t>2-3 (OT)</t>
  </si>
  <si>
    <t>FEB.17</t>
  </si>
  <si>
    <t>FEB.19</t>
  </si>
  <si>
    <t>3-4</t>
  </si>
  <si>
    <t>2006-07</t>
  </si>
  <si>
    <t>SEP.29</t>
  </si>
  <si>
    <t>HOME OPENER</t>
  </si>
  <si>
    <t>SEASON OPENER</t>
  </si>
  <si>
    <t>OCT.06</t>
  </si>
  <si>
    <t>OCT.20</t>
  </si>
  <si>
    <t>OCT.27</t>
  </si>
  <si>
    <t>NOV.03</t>
  </si>
  <si>
    <t>NOV.15</t>
  </si>
  <si>
    <t>NOV.17</t>
  </si>
  <si>
    <t>NOV.24</t>
  </si>
  <si>
    <t>DEC.07</t>
  </si>
  <si>
    <t>DEC.08</t>
  </si>
  <si>
    <t>DEC.15</t>
  </si>
  <si>
    <t>DEC.29</t>
  </si>
  <si>
    <t>JAN.19</t>
  </si>
  <si>
    <t>JAN.26</t>
  </si>
  <si>
    <t>FEB.02</t>
  </si>
  <si>
    <t>FEB.09</t>
  </si>
  <si>
    <t>JAN.01</t>
  </si>
  <si>
    <t>SEP.08</t>
  </si>
  <si>
    <t>ALLISTON</t>
  </si>
  <si>
    <t>3-0</t>
  </si>
  <si>
    <t>SHOULDER INJURY IN 2ND PERIOD</t>
  </si>
  <si>
    <t>(WOODSTOCK TOURNEY SF)</t>
  </si>
  <si>
    <t>(WOODSTOCK TOURNEY F)</t>
  </si>
  <si>
    <t>SEP.15</t>
  </si>
  <si>
    <t>7-4</t>
  </si>
  <si>
    <t xml:space="preserve">PARIS </t>
  </si>
  <si>
    <t>0W,4L,1T</t>
  </si>
  <si>
    <t>3W,4L</t>
  </si>
  <si>
    <t>3W,3L</t>
  </si>
  <si>
    <t>0W,6L</t>
  </si>
  <si>
    <t>3W,1L,1T  (1 DNP)</t>
  </si>
  <si>
    <t>7W,10L,1T</t>
  </si>
  <si>
    <t>4W,13L,1T</t>
  </si>
  <si>
    <t>1W,5L (1 DNP)</t>
  </si>
  <si>
    <t>10W,7L,1T</t>
  </si>
  <si>
    <t>VS</t>
  </si>
  <si>
    <t>REGULAR SEASON</t>
  </si>
  <si>
    <t>PLAYOFFS</t>
  </si>
  <si>
    <t>JAN.16</t>
  </si>
  <si>
    <t>7-5</t>
  </si>
  <si>
    <t>4-4</t>
  </si>
  <si>
    <t>9-3</t>
  </si>
  <si>
    <t>FIGHT , GAME MISC</t>
  </si>
  <si>
    <t>4-6</t>
  </si>
  <si>
    <t>7-6</t>
  </si>
  <si>
    <t>14-2</t>
  </si>
  <si>
    <t>8-7 (OT)</t>
  </si>
  <si>
    <t>5-6 (OT)</t>
  </si>
  <si>
    <t>9-1</t>
  </si>
  <si>
    <t>EAST WINS ALLSTAR GAME 2-1</t>
  </si>
  <si>
    <t>1 A , 2 PIM , +1</t>
  </si>
  <si>
    <t>FIGHTS</t>
  </si>
  <si>
    <t>GWG</t>
  </si>
  <si>
    <t>PPG</t>
  </si>
  <si>
    <t>OTG</t>
  </si>
  <si>
    <t>MISC</t>
  </si>
  <si>
    <t>STARS</t>
  </si>
  <si>
    <t>SHG</t>
  </si>
  <si>
    <t>1 MISC , 2 STARS</t>
  </si>
  <si>
    <t>2 PPG , OTG , FIRST STAR</t>
  </si>
  <si>
    <t>PPG , FIGHT , GAME MISC</t>
  </si>
  <si>
    <t>SHG , PPG , THIRD STAR</t>
  </si>
  <si>
    <t>13-4</t>
  </si>
  <si>
    <t>4-3 (OT)</t>
  </si>
  <si>
    <t>6W</t>
  </si>
  <si>
    <t>2W,4L</t>
  </si>
  <si>
    <t>PPG , 1 PPG A , 1 SHG A , FIRST STAR</t>
  </si>
  <si>
    <t>4 FIGHTS &amp; GAME MISC , 3 STARS</t>
  </si>
  <si>
    <t>4L,1OTL,1T</t>
  </si>
  <si>
    <t>9W,7L,1OTL,1T</t>
  </si>
  <si>
    <t>FEB.13</t>
  </si>
  <si>
    <t>FEB.16</t>
  </si>
  <si>
    <t>FEB.27</t>
  </si>
  <si>
    <t>MAR.01</t>
  </si>
  <si>
    <t>12W,6L</t>
  </si>
  <si>
    <t>PPG , SECOND STAR</t>
  </si>
  <si>
    <t>GWG , FIRST STAR</t>
  </si>
  <si>
    <t>4 FIGHTS &amp; GAME MISC , 5 STARS</t>
  </si>
  <si>
    <t>NIAGARA WEST FINAL</t>
  </si>
  <si>
    <t>MAR.07</t>
  </si>
  <si>
    <t>MAR.09</t>
  </si>
  <si>
    <t>MAR.13</t>
  </si>
  <si>
    <t>MAR.16</t>
  </si>
  <si>
    <t>0-3</t>
  </si>
  <si>
    <t>MAR.10</t>
  </si>
  <si>
    <t>NIAGARA WEST FINAL , GWG</t>
  </si>
  <si>
    <t>2007-08</t>
  </si>
  <si>
    <t>AUG.24</t>
  </si>
  <si>
    <t>LAMBETH</t>
  </si>
  <si>
    <t>(ALL-ROOKIE EXIBITION)</t>
  </si>
  <si>
    <t>SEP.22</t>
  </si>
  <si>
    <t>4L</t>
  </si>
  <si>
    <t>4W,3L</t>
  </si>
  <si>
    <t>1W,4L</t>
  </si>
  <si>
    <t>SEP.28</t>
  </si>
  <si>
    <t>OCT.05</t>
  </si>
  <si>
    <t>OCT.12</t>
  </si>
  <si>
    <t>OCT.19</t>
  </si>
  <si>
    <t>OCT.26</t>
  </si>
  <si>
    <t>NOV.02</t>
  </si>
  <si>
    <t>NOV.09</t>
  </si>
  <si>
    <t>NOV.10</t>
  </si>
  <si>
    <t>NOV.16</t>
  </si>
  <si>
    <t>NOV.23</t>
  </si>
  <si>
    <t>NOV.30</t>
  </si>
  <si>
    <t>DEC.14</t>
  </si>
  <si>
    <t>DEC.21</t>
  </si>
  <si>
    <t>DEC.28</t>
  </si>
  <si>
    <t>JAN.04</t>
  </si>
  <si>
    <t>JAN.18</t>
  </si>
  <si>
    <t>JAN.25</t>
  </si>
  <si>
    <t>FEB.01</t>
  </si>
  <si>
    <t>6-5</t>
  </si>
  <si>
    <t>HANOVER</t>
  </si>
  <si>
    <t>5-1</t>
  </si>
  <si>
    <t>(WOODSTOCK TOURNEY- CONSOLATION FINAL)</t>
  </si>
  <si>
    <t>SEP.14</t>
  </si>
  <si>
    <t>6-2 (OT)</t>
  </si>
  <si>
    <t>2ND STAR , 4 HITS , 2 SHOTS</t>
  </si>
  <si>
    <t>1 2ND STAR</t>
  </si>
  <si>
    <t>5-4 (OT)</t>
  </si>
  <si>
    <t>6-1</t>
  </si>
  <si>
    <t>OHA JR C   CAREER SUMMARY - including Playoffs</t>
  </si>
  <si>
    <t>2 FIGHTS</t>
  </si>
  <si>
    <t>1 FIGHT</t>
  </si>
  <si>
    <t>8-3</t>
  </si>
  <si>
    <t>8-2</t>
  </si>
  <si>
    <t>DNP (Injury - Broken Wrist)</t>
  </si>
  <si>
    <t>CAREER GAMES SUMMARY</t>
  </si>
  <si>
    <t>EXIBITION</t>
  </si>
  <si>
    <t>REG.SEASON</t>
  </si>
  <si>
    <t>TOTALS</t>
  </si>
  <si>
    <t xml:space="preserve">       %</t>
  </si>
  <si>
    <t>PLAY</t>
  </si>
  <si>
    <t>INJURED</t>
  </si>
  <si>
    <t>SUSP</t>
  </si>
  <si>
    <t>NOT ACTIVE</t>
  </si>
  <si>
    <t>TEAM GAMES</t>
  </si>
  <si>
    <t>6L</t>
  </si>
  <si>
    <t>3W,2L,1OTL</t>
  </si>
  <si>
    <t>10W,1OTW,6L,1OTL</t>
  </si>
  <si>
    <t>2W,1T,3L</t>
  </si>
  <si>
    <t>2W,3L,1OTW</t>
  </si>
  <si>
    <t>5-5</t>
  </si>
  <si>
    <t>3W,1OTW,12L,2T</t>
  </si>
  <si>
    <t>3W,1OTW,1L,1T</t>
  </si>
  <si>
    <t>FEB.08</t>
  </si>
  <si>
    <t>FEB.05</t>
  </si>
  <si>
    <t>PPG , BROKE WRIST in 1st period</t>
  </si>
  <si>
    <t>FEB.15</t>
  </si>
  <si>
    <t>1ST STAR</t>
  </si>
  <si>
    <t>ELIMINATED</t>
  </si>
  <si>
    <t>LOST 1ST ROUND</t>
  </si>
  <si>
    <t>2008-09</t>
  </si>
  <si>
    <t>SEP.05</t>
  </si>
  <si>
    <t>SEP.07</t>
  </si>
  <si>
    <t>JAN.30</t>
  </si>
  <si>
    <t>JAN.24</t>
  </si>
  <si>
    <t>JAN.17</t>
  </si>
  <si>
    <t>JAN.02</t>
  </si>
  <si>
    <t>DEC.20</t>
  </si>
  <si>
    <t>DEC.13</t>
  </si>
  <si>
    <t>NOV.28</t>
  </si>
  <si>
    <t>NOV.21</t>
  </si>
  <si>
    <t>NOV.07</t>
  </si>
  <si>
    <t>NOV.01</t>
  </si>
  <si>
    <t>OCT.31</t>
  </si>
  <si>
    <t>OCT.25</t>
  </si>
  <si>
    <t>OCT.24</t>
  </si>
  <si>
    <t>OCT.17</t>
  </si>
  <si>
    <t>OCT.11</t>
  </si>
  <si>
    <t>OCT.10</t>
  </si>
  <si>
    <t>SEP.27</t>
  </si>
  <si>
    <t>SEP.26</t>
  </si>
  <si>
    <t>SEP.19</t>
  </si>
  <si>
    <t>SEASON &amp; HOME OPENER</t>
  </si>
  <si>
    <t>WALLACEBURG</t>
  </si>
  <si>
    <t>(WOODSTOCK TOURNEY FINAL)</t>
  </si>
  <si>
    <t>3-4 (SO)</t>
  </si>
  <si>
    <t>TAVISTOCK JR D</t>
  </si>
  <si>
    <t>12-6</t>
  </si>
  <si>
    <t>3-2 (SO)</t>
  </si>
  <si>
    <t>PPA</t>
  </si>
  <si>
    <t>SHA</t>
  </si>
  <si>
    <t>10-3</t>
  </si>
  <si>
    <t>PPA,1ST STAR</t>
  </si>
  <si>
    <t>9-5</t>
  </si>
  <si>
    <t xml:space="preserve">PPA  </t>
  </si>
  <si>
    <t>DNP (Injury - SC Joint)</t>
  </si>
  <si>
    <t>1SOW,4L</t>
  </si>
  <si>
    <t xml:space="preserve">BROKE WRIST DEC.07 AND MISSED 16 GAMES AT END OF REG.SEASON &amp; FIRST 5 GAMES OF PLAYOFFS 1ST RD </t>
  </si>
  <si>
    <t>1-2 (SO)</t>
  </si>
  <si>
    <t>3W,2L,1SOL</t>
  </si>
  <si>
    <t>4-3 (SO)</t>
  </si>
  <si>
    <t>4W,2L</t>
  </si>
  <si>
    <t>2-3 (SO)</t>
  </si>
  <si>
    <t>DNP (Injury - back)</t>
  </si>
  <si>
    <t>9W,2SOW,5L,2SOL</t>
  </si>
  <si>
    <t>1SOW,4L,1SOL</t>
  </si>
  <si>
    <t>9W,8L</t>
  </si>
  <si>
    <t>FEB.06</t>
  </si>
  <si>
    <t>6-2</t>
  </si>
  <si>
    <t>DNP (broken ribs)</t>
  </si>
  <si>
    <t>FEB.14</t>
  </si>
  <si>
    <t>3-2 (OT)</t>
  </si>
  <si>
    <t>3W,1L</t>
  </si>
  <si>
    <t>FEB.21</t>
  </si>
  <si>
    <t>FEB.24</t>
  </si>
  <si>
    <t>FEB.28</t>
  </si>
  <si>
    <t>OPPONENT SKATE CUT WRIST</t>
  </si>
  <si>
    <t>DNP (wrist)</t>
  </si>
  <si>
    <t>1-2 (OT)</t>
  </si>
  <si>
    <t>LOST WEST SF</t>
  </si>
  <si>
    <t>LOST WEST F</t>
  </si>
  <si>
    <t>INJURED "SC JOINT" AND MISSED 13 GAMES NEAR END OF REG.SEASON , MISSED 9 PLAYOFF GAMES WITH BROKEN RIBS &amp; CUT WRIST</t>
  </si>
  <si>
    <t>OHA JR C   CAREER SUMMARY - Regular Season</t>
  </si>
  <si>
    <t>INJURED "SC JOINT" AND MISSED 13 GAMES NEAR END OF REG.SEASON</t>
  </si>
  <si>
    <t>BROKE WRIST DEC.07 AND MISSED 16 GAMES AT END OF REG.SEASON</t>
  </si>
  <si>
    <t>4TH</t>
  </si>
  <si>
    <t>5TH</t>
  </si>
  <si>
    <t>2009-10</t>
  </si>
  <si>
    <t>SEP.13</t>
  </si>
  <si>
    <t>BURFORD</t>
  </si>
  <si>
    <t>OCT.02</t>
  </si>
  <si>
    <t>OCT.16</t>
  </si>
  <si>
    <t>OCT.18</t>
  </si>
  <si>
    <t>NOV.08</t>
  </si>
  <si>
    <t>NOV.19</t>
  </si>
  <si>
    <t>NOV.22</t>
  </si>
  <si>
    <t>DEC.18</t>
  </si>
  <si>
    <t>DEC.27</t>
  </si>
  <si>
    <t>JAN.08</t>
  </si>
  <si>
    <t>JAN.22</t>
  </si>
  <si>
    <t>JAN.23</t>
  </si>
  <si>
    <t>JAN.29</t>
  </si>
  <si>
    <t>6-YEAR JR.C CAREER GAMES SUMMARY</t>
  </si>
  <si>
    <t>NOT ACTIVE (rookies only)</t>
  </si>
  <si>
    <t>NOT ACTIVE (absent)</t>
  </si>
  <si>
    <t>played Defence</t>
  </si>
  <si>
    <t>5-8</t>
  </si>
  <si>
    <t>0-5</t>
  </si>
  <si>
    <t>1OTL</t>
  </si>
  <si>
    <t>DNP - injured in car accident on way to game</t>
  </si>
  <si>
    <t>STAR</t>
  </si>
  <si>
    <t>1OTW</t>
  </si>
  <si>
    <t>played Defence &amp; Forward</t>
  </si>
  <si>
    <t>5L,1OTL</t>
  </si>
  <si>
    <t>2W,1OTW,3L</t>
  </si>
  <si>
    <t>ORIGINALLY SUSP - NECK INJURY TO LINESMAN</t>
  </si>
  <si>
    <t>2W,1SOW,3L</t>
  </si>
  <si>
    <t>DNP - groin</t>
  </si>
  <si>
    <t>9W,2SOW,4L,3OTL</t>
  </si>
  <si>
    <t>5W,1L</t>
  </si>
  <si>
    <t>7W,9L,1OTW,1OTL</t>
  </si>
  <si>
    <t>4W,1SOW,1L</t>
  </si>
  <si>
    <t>FEB.26</t>
  </si>
  <si>
    <t>ELIMINATED FROM PLAYOFFS</t>
  </si>
  <si>
    <t>including game of FEB.26, 2010</t>
  </si>
  <si>
    <t>AS OF FEB.26, 2010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</si>
</sst>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/>
    </xf>
    <xf numFmtId="22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5"/>
  <sheetViews>
    <sheetView workbookViewId="0" topLeftCell="A48">
      <selection activeCell="G87" sqref="G87"/>
    </sheetView>
  </sheetViews>
  <sheetFormatPr defaultColWidth="9.140625" defaultRowHeight="12.75"/>
  <cols>
    <col min="1" max="1" width="3.00390625" style="0" bestFit="1" customWidth="1"/>
    <col min="2" max="2" width="8.00390625" style="0" customWidth="1"/>
    <col min="3" max="3" width="3.421875" style="0" customWidth="1"/>
    <col min="4" max="4" width="2.8515625" style="0" bestFit="1" customWidth="1"/>
    <col min="5" max="5" width="16.00390625" style="0" bestFit="1" customWidth="1"/>
    <col min="6" max="6" width="4.140625" style="0" customWidth="1"/>
    <col min="7" max="7" width="8.57421875" style="0" customWidth="1"/>
    <col min="9" max="9" width="4.140625" style="0" customWidth="1"/>
    <col min="10" max="10" width="4.8515625" style="0" customWidth="1"/>
    <col min="11" max="11" width="4.140625" style="0" customWidth="1"/>
    <col min="12" max="12" width="4.7109375" style="0" customWidth="1"/>
    <col min="13" max="13" width="5.28125" style="0" customWidth="1"/>
    <col min="14" max="14" width="4.8515625" style="0" customWidth="1"/>
    <col min="15" max="15" width="45.57421875" style="0" bestFit="1" customWidth="1"/>
    <col min="16" max="16" width="39.421875" style="0" bestFit="1" customWidth="1"/>
  </cols>
  <sheetData>
    <row r="1" spans="1:42" ht="12.75">
      <c r="A1" s="1"/>
      <c r="B1" s="1"/>
      <c r="C1" s="1"/>
      <c r="D1" s="1"/>
      <c r="E1" s="1" t="s">
        <v>497</v>
      </c>
      <c r="F1" s="1"/>
      <c r="G1" s="1"/>
      <c r="H1" s="1"/>
      <c r="I1" s="1"/>
      <c r="J1" s="1"/>
      <c r="K1" s="1"/>
      <c r="L1" s="1"/>
      <c r="M1" s="1"/>
      <c r="N1" s="1"/>
      <c r="O1" s="10">
        <f ca="1">NOW()</f>
        <v>40238.5491400463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.75">
      <c r="A3" s="1"/>
      <c r="B3" s="1" t="s">
        <v>0</v>
      </c>
      <c r="C3" s="1"/>
      <c r="D3" s="1"/>
      <c r="E3" s="1" t="s">
        <v>1</v>
      </c>
      <c r="F3" s="1"/>
      <c r="G3" s="1" t="s">
        <v>2</v>
      </c>
      <c r="H3" s="1" t="s">
        <v>3</v>
      </c>
      <c r="I3" s="1" t="s">
        <v>11</v>
      </c>
      <c r="J3" s="1" t="s">
        <v>4</v>
      </c>
      <c r="K3" s="1" t="s">
        <v>5</v>
      </c>
      <c r="L3" s="1" t="s">
        <v>8</v>
      </c>
      <c r="M3" s="1" t="s">
        <v>6</v>
      </c>
      <c r="N3" s="9" t="s">
        <v>13</v>
      </c>
      <c r="O3" s="1" t="s">
        <v>9</v>
      </c>
      <c r="P3" s="1" t="s">
        <v>10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ht="12.75">
      <c r="A4" s="1"/>
    </row>
    <row r="5" spans="1:16" ht="12.75">
      <c r="A5" s="1">
        <v>2</v>
      </c>
      <c r="B5" t="s">
        <v>204</v>
      </c>
      <c r="D5" t="s">
        <v>213</v>
      </c>
      <c r="E5" s="8" t="s">
        <v>499</v>
      </c>
      <c r="G5" t="s">
        <v>62</v>
      </c>
      <c r="H5" s="2" t="s">
        <v>148</v>
      </c>
      <c r="I5" s="4">
        <v>0</v>
      </c>
      <c r="J5" s="4">
        <v>0</v>
      </c>
      <c r="K5" s="4">
        <v>0</v>
      </c>
      <c r="L5" s="4">
        <f aca="true" t="shared" si="0" ref="L5:L10">J5+K5</f>
        <v>0</v>
      </c>
      <c r="M5" s="4">
        <v>0</v>
      </c>
      <c r="N5" s="4">
        <v>0</v>
      </c>
      <c r="O5" t="s">
        <v>7</v>
      </c>
      <c r="P5" t="s">
        <v>413</v>
      </c>
    </row>
    <row r="6" spans="1:15" ht="12.75">
      <c r="A6" s="1">
        <v>1</v>
      </c>
      <c r="B6" t="s">
        <v>51</v>
      </c>
      <c r="D6" t="s">
        <v>213</v>
      </c>
      <c r="E6" s="8" t="s">
        <v>456</v>
      </c>
      <c r="G6" t="s">
        <v>60</v>
      </c>
      <c r="H6" s="2" t="s">
        <v>254</v>
      </c>
      <c r="I6" s="4">
        <v>1</v>
      </c>
      <c r="J6" s="4">
        <v>0</v>
      </c>
      <c r="K6" s="4">
        <v>0</v>
      </c>
      <c r="L6" s="4">
        <f t="shared" si="0"/>
        <v>0</v>
      </c>
      <c r="M6" s="4">
        <v>0</v>
      </c>
      <c r="N6" s="4">
        <v>0</v>
      </c>
      <c r="O6" t="s">
        <v>7</v>
      </c>
    </row>
    <row r="7" spans="1:16" ht="12.75">
      <c r="A7" s="1">
        <v>2</v>
      </c>
      <c r="B7" t="s">
        <v>53</v>
      </c>
      <c r="D7" t="s">
        <v>213</v>
      </c>
      <c r="E7" s="8" t="s">
        <v>499</v>
      </c>
      <c r="G7" t="s">
        <v>62</v>
      </c>
      <c r="H7" s="2" t="s">
        <v>174</v>
      </c>
      <c r="I7" s="4">
        <v>1</v>
      </c>
      <c r="J7" s="4">
        <v>0</v>
      </c>
      <c r="K7" s="4">
        <v>0</v>
      </c>
      <c r="L7" s="4">
        <f t="shared" si="0"/>
        <v>0</v>
      </c>
      <c r="M7" s="4">
        <v>0</v>
      </c>
      <c r="N7" s="4">
        <v>0</v>
      </c>
      <c r="O7" t="s">
        <v>210</v>
      </c>
      <c r="P7" t="s">
        <v>7</v>
      </c>
    </row>
    <row r="8" spans="1:16" ht="12.75">
      <c r="A8" s="1">
        <v>3</v>
      </c>
      <c r="B8" t="s">
        <v>53</v>
      </c>
      <c r="D8" t="s">
        <v>213</v>
      </c>
      <c r="E8" s="8" t="s">
        <v>84</v>
      </c>
      <c r="G8" t="s">
        <v>60</v>
      </c>
      <c r="H8" s="2" t="s">
        <v>66</v>
      </c>
      <c r="I8" s="4">
        <v>1</v>
      </c>
      <c r="J8" s="4">
        <v>0</v>
      </c>
      <c r="K8" s="4">
        <v>1</v>
      </c>
      <c r="L8" s="4">
        <f t="shared" si="0"/>
        <v>1</v>
      </c>
      <c r="M8" s="4">
        <v>0</v>
      </c>
      <c r="N8" s="4">
        <v>0</v>
      </c>
      <c r="O8" t="s">
        <v>210</v>
      </c>
      <c r="P8" t="s">
        <v>7</v>
      </c>
    </row>
    <row r="9" spans="1:15" ht="12.75">
      <c r="A9" s="1">
        <v>4</v>
      </c>
      <c r="B9" t="s">
        <v>498</v>
      </c>
      <c r="D9" t="s">
        <v>213</v>
      </c>
      <c r="E9" s="8" t="s">
        <v>183</v>
      </c>
      <c r="G9" t="s">
        <v>62</v>
      </c>
      <c r="H9" s="2" t="s">
        <v>266</v>
      </c>
      <c r="I9" s="4">
        <v>1</v>
      </c>
      <c r="J9" s="4">
        <v>0</v>
      </c>
      <c r="K9" s="4">
        <v>0</v>
      </c>
      <c r="L9" s="4">
        <f t="shared" si="0"/>
        <v>0</v>
      </c>
      <c r="M9" s="4">
        <v>0</v>
      </c>
      <c r="N9" s="4">
        <v>0</v>
      </c>
      <c r="O9" t="s">
        <v>210</v>
      </c>
    </row>
    <row r="10" spans="1:15" ht="12.75">
      <c r="A10" s="1">
        <v>5</v>
      </c>
      <c r="B10" t="s">
        <v>498</v>
      </c>
      <c r="D10" t="s">
        <v>213</v>
      </c>
      <c r="E10" s="8" t="s">
        <v>84</v>
      </c>
      <c r="G10" t="s">
        <v>62</v>
      </c>
      <c r="H10" s="2" t="s">
        <v>64</v>
      </c>
      <c r="I10" s="4">
        <v>1</v>
      </c>
      <c r="J10" s="4">
        <v>0</v>
      </c>
      <c r="K10" s="4">
        <v>1</v>
      </c>
      <c r="L10" s="4">
        <f t="shared" si="0"/>
        <v>1</v>
      </c>
      <c r="M10" s="4">
        <v>0</v>
      </c>
      <c r="N10" s="4">
        <v>0</v>
      </c>
      <c r="O10" t="s">
        <v>454</v>
      </c>
    </row>
    <row r="11" spans="1:14" ht="12.75">
      <c r="A11" s="1"/>
      <c r="H11" s="3"/>
      <c r="I11" s="4"/>
      <c r="J11" s="4"/>
      <c r="K11" s="4"/>
      <c r="L11" s="4"/>
      <c r="M11" s="4"/>
      <c r="N11" s="5" t="s">
        <v>7</v>
      </c>
    </row>
    <row r="12" spans="1:42" ht="12.75">
      <c r="A12" s="1"/>
      <c r="B12" s="1" t="s">
        <v>16</v>
      </c>
      <c r="C12" s="1"/>
      <c r="D12" s="1"/>
      <c r="E12" s="1"/>
      <c r="F12" s="1"/>
      <c r="G12" s="1"/>
      <c r="H12" s="9"/>
      <c r="I12" s="7">
        <f aca="true" t="shared" si="1" ref="I12:N12">SUM(I5:I11)</f>
        <v>5</v>
      </c>
      <c r="J12" s="7">
        <f t="shared" si="1"/>
        <v>0</v>
      </c>
      <c r="K12" s="7">
        <f t="shared" si="1"/>
        <v>2</v>
      </c>
      <c r="L12" s="7">
        <f t="shared" si="1"/>
        <v>2</v>
      </c>
      <c r="M12" s="7">
        <f t="shared" si="1"/>
        <v>0</v>
      </c>
      <c r="N12" s="7">
        <f t="shared" si="1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14" ht="12.75">
      <c r="A13" s="1"/>
      <c r="H13" s="3"/>
      <c r="I13" s="4"/>
      <c r="J13" s="4"/>
      <c r="K13" s="4"/>
      <c r="L13" s="4"/>
      <c r="M13" s="4"/>
      <c r="N13" s="5" t="s">
        <v>7</v>
      </c>
    </row>
    <row r="14" spans="1:16" ht="12.75">
      <c r="A14" s="1">
        <v>1</v>
      </c>
      <c r="B14" t="s">
        <v>247</v>
      </c>
      <c r="C14" t="s">
        <v>7</v>
      </c>
      <c r="D14" t="s">
        <v>213</v>
      </c>
      <c r="E14" t="s">
        <v>74</v>
      </c>
      <c r="G14" t="s">
        <v>62</v>
      </c>
      <c r="H14" s="3" t="s">
        <v>258</v>
      </c>
      <c r="I14" s="4">
        <v>1</v>
      </c>
      <c r="J14" s="4">
        <v>0</v>
      </c>
      <c r="K14" s="4">
        <v>0</v>
      </c>
      <c r="L14" s="4">
        <f>J14+K14</f>
        <v>0</v>
      </c>
      <c r="M14" s="4">
        <v>0</v>
      </c>
      <c r="N14" s="4">
        <v>0</v>
      </c>
      <c r="O14" t="s">
        <v>452</v>
      </c>
      <c r="P14" t="s">
        <v>515</v>
      </c>
    </row>
    <row r="15" spans="1:16" ht="12.75">
      <c r="A15" s="1">
        <f>A14+1</f>
        <v>2</v>
      </c>
      <c r="B15" t="s">
        <v>75</v>
      </c>
      <c r="C15" t="s">
        <v>7</v>
      </c>
      <c r="D15" t="s">
        <v>216</v>
      </c>
      <c r="E15" t="s">
        <v>70</v>
      </c>
      <c r="G15" t="s">
        <v>62</v>
      </c>
      <c r="H15" s="3" t="s">
        <v>258</v>
      </c>
      <c r="I15" s="4">
        <v>1</v>
      </c>
      <c r="J15" s="4">
        <v>0</v>
      </c>
      <c r="K15" s="4">
        <v>0</v>
      </c>
      <c r="L15" s="4">
        <f aca="true" t="shared" si="2" ref="L15:L49">J15+K15</f>
        <v>0</v>
      </c>
      <c r="M15" s="4">
        <v>2</v>
      </c>
      <c r="N15" s="4">
        <v>0</v>
      </c>
      <c r="O15" t="s">
        <v>7</v>
      </c>
      <c r="P15" t="s">
        <v>515</v>
      </c>
    </row>
    <row r="16" spans="1:16" ht="12.75">
      <c r="A16" s="1">
        <f>A15+1</f>
        <v>3</v>
      </c>
      <c r="B16" t="s">
        <v>500</v>
      </c>
      <c r="D16" t="s">
        <v>213</v>
      </c>
      <c r="E16" t="s">
        <v>84</v>
      </c>
      <c r="G16" t="s">
        <v>60</v>
      </c>
      <c r="H16" s="3" t="s">
        <v>73</v>
      </c>
      <c r="I16" s="4">
        <v>1</v>
      </c>
      <c r="J16" s="4">
        <v>0</v>
      </c>
      <c r="K16" s="4">
        <v>0</v>
      </c>
      <c r="L16" s="4">
        <f t="shared" si="2"/>
        <v>0</v>
      </c>
      <c r="M16" s="4">
        <v>0</v>
      </c>
      <c r="N16" s="4">
        <v>0</v>
      </c>
      <c r="P16" t="s">
        <v>515</v>
      </c>
    </row>
    <row r="17" spans="1:16" ht="12.75">
      <c r="A17" s="1">
        <f>A16+1</f>
        <v>4</v>
      </c>
      <c r="B17" t="s">
        <v>83</v>
      </c>
      <c r="D17" t="s">
        <v>216</v>
      </c>
      <c r="E17" t="s">
        <v>74</v>
      </c>
      <c r="G17" t="s">
        <v>62</v>
      </c>
      <c r="H17" s="3" t="s">
        <v>478</v>
      </c>
      <c r="I17" s="4">
        <v>1</v>
      </c>
      <c r="J17" s="4">
        <v>0</v>
      </c>
      <c r="K17" s="4">
        <v>1</v>
      </c>
      <c r="L17" s="4">
        <f t="shared" si="2"/>
        <v>1</v>
      </c>
      <c r="M17" s="4">
        <v>0</v>
      </c>
      <c r="N17" s="4">
        <v>0</v>
      </c>
      <c r="P17" t="s">
        <v>515</v>
      </c>
    </row>
    <row r="18" spans="1:16" ht="12.75">
      <c r="A18" s="1">
        <f>A17+1</f>
        <v>5</v>
      </c>
      <c r="B18" t="s">
        <v>447</v>
      </c>
      <c r="D18" t="s">
        <v>213</v>
      </c>
      <c r="E18" t="s">
        <v>70</v>
      </c>
      <c r="G18" t="s">
        <v>62</v>
      </c>
      <c r="H18" s="3" t="s">
        <v>246</v>
      </c>
      <c r="I18" s="4">
        <v>1</v>
      </c>
      <c r="J18" s="4">
        <v>0</v>
      </c>
      <c r="K18" s="4">
        <v>0</v>
      </c>
      <c r="L18" s="4">
        <f t="shared" si="2"/>
        <v>0</v>
      </c>
      <c r="M18" s="4">
        <v>0</v>
      </c>
      <c r="N18" s="4">
        <v>0</v>
      </c>
      <c r="P18" t="s">
        <v>515</v>
      </c>
    </row>
    <row r="19" spans="1:16" ht="12.75">
      <c r="A19" s="1">
        <f>A18+1</f>
        <v>6</v>
      </c>
      <c r="B19" t="s">
        <v>501</v>
      </c>
      <c r="D19" t="s">
        <v>213</v>
      </c>
      <c r="E19" t="s">
        <v>74</v>
      </c>
      <c r="G19" t="s">
        <v>62</v>
      </c>
      <c r="H19" s="3" t="s">
        <v>269</v>
      </c>
      <c r="I19" s="4">
        <v>1</v>
      </c>
      <c r="J19" s="4">
        <v>0</v>
      </c>
      <c r="K19" s="4">
        <v>1</v>
      </c>
      <c r="L19" s="4">
        <f t="shared" si="2"/>
        <v>1</v>
      </c>
      <c r="M19" s="4">
        <v>0</v>
      </c>
      <c r="N19" s="4">
        <v>0</v>
      </c>
      <c r="P19" t="s">
        <v>515</v>
      </c>
    </row>
    <row r="20" spans="1:16" ht="12.75">
      <c r="A20" s="1">
        <f aca="true" t="shared" si="3" ref="A20:A49">A19+1</f>
        <v>7</v>
      </c>
      <c r="B20" t="s">
        <v>502</v>
      </c>
      <c r="D20" t="s">
        <v>216</v>
      </c>
      <c r="E20" t="s">
        <v>84</v>
      </c>
      <c r="G20" t="s">
        <v>60</v>
      </c>
      <c r="H20" s="3" t="s">
        <v>189</v>
      </c>
      <c r="I20" s="4">
        <v>1</v>
      </c>
      <c r="J20" s="4">
        <v>0</v>
      </c>
      <c r="K20" s="4">
        <v>1</v>
      </c>
      <c r="L20" s="4">
        <f t="shared" si="2"/>
        <v>1</v>
      </c>
      <c r="M20" s="4">
        <v>2</v>
      </c>
      <c r="N20" s="4">
        <v>0</v>
      </c>
      <c r="P20" t="s">
        <v>515</v>
      </c>
    </row>
    <row r="21" spans="1:16" ht="12.75">
      <c r="A21" s="1">
        <f t="shared" si="3"/>
        <v>8</v>
      </c>
      <c r="B21" t="s">
        <v>90</v>
      </c>
      <c r="D21" t="s">
        <v>216</v>
      </c>
      <c r="E21" t="s">
        <v>70</v>
      </c>
      <c r="G21" t="s">
        <v>60</v>
      </c>
      <c r="H21" s="3" t="s">
        <v>257</v>
      </c>
      <c r="I21" s="4">
        <v>1</v>
      </c>
      <c r="J21" s="4">
        <v>0</v>
      </c>
      <c r="K21" s="4">
        <v>0</v>
      </c>
      <c r="L21" s="4">
        <f t="shared" si="2"/>
        <v>0</v>
      </c>
      <c r="M21" s="4">
        <v>0</v>
      </c>
      <c r="N21" s="4">
        <v>0</v>
      </c>
      <c r="P21" t="s">
        <v>515</v>
      </c>
    </row>
    <row r="22" spans="1:16" ht="12.75">
      <c r="A22" s="1">
        <f t="shared" si="3"/>
        <v>9</v>
      </c>
      <c r="B22" t="s">
        <v>445</v>
      </c>
      <c r="D22" t="s">
        <v>216</v>
      </c>
      <c r="E22" t="s">
        <v>167</v>
      </c>
      <c r="G22" t="s">
        <v>60</v>
      </c>
      <c r="H22" s="3" t="s">
        <v>256</v>
      </c>
      <c r="I22" s="4">
        <v>1</v>
      </c>
      <c r="J22" s="4">
        <v>0</v>
      </c>
      <c r="K22" s="4">
        <v>0</v>
      </c>
      <c r="L22" s="4">
        <f t="shared" si="2"/>
        <v>0</v>
      </c>
      <c r="M22" s="4">
        <v>0</v>
      </c>
      <c r="N22" s="4">
        <v>0</v>
      </c>
      <c r="P22" t="s">
        <v>515</v>
      </c>
    </row>
    <row r="23" spans="1:16" ht="12.75">
      <c r="A23" s="1">
        <f t="shared" si="3"/>
        <v>10</v>
      </c>
      <c r="B23" t="s">
        <v>92</v>
      </c>
      <c r="D23" t="s">
        <v>213</v>
      </c>
      <c r="E23" t="s">
        <v>77</v>
      </c>
      <c r="G23" t="s">
        <v>62</v>
      </c>
      <c r="H23" s="3" t="s">
        <v>269</v>
      </c>
      <c r="I23" s="4">
        <v>1</v>
      </c>
      <c r="J23" s="4">
        <v>0</v>
      </c>
      <c r="K23" s="4">
        <v>1</v>
      </c>
      <c r="L23" s="4">
        <f t="shared" si="2"/>
        <v>1</v>
      </c>
      <c r="M23" s="4">
        <v>0</v>
      </c>
      <c r="N23" s="4">
        <v>0</v>
      </c>
      <c r="P23" t="s">
        <v>515</v>
      </c>
    </row>
    <row r="24" spans="1:16" ht="12.75">
      <c r="A24" s="1">
        <f t="shared" si="3"/>
        <v>11</v>
      </c>
      <c r="B24" t="s">
        <v>442</v>
      </c>
      <c r="D24" t="s">
        <v>213</v>
      </c>
      <c r="E24" t="s">
        <v>140</v>
      </c>
      <c r="G24" t="s">
        <v>60</v>
      </c>
      <c r="H24" s="3" t="s">
        <v>259</v>
      </c>
      <c r="I24" s="4">
        <v>1</v>
      </c>
      <c r="J24" s="4">
        <v>0</v>
      </c>
      <c r="K24" s="4">
        <v>0</v>
      </c>
      <c r="L24" s="4">
        <f t="shared" si="2"/>
        <v>0</v>
      </c>
      <c r="M24" s="4">
        <v>0</v>
      </c>
      <c r="N24" s="4">
        <v>0</v>
      </c>
      <c r="P24" t="s">
        <v>515</v>
      </c>
    </row>
    <row r="25" spans="1:16" ht="12.75">
      <c r="A25" s="1">
        <f t="shared" si="3"/>
        <v>12</v>
      </c>
      <c r="B25" t="s">
        <v>227</v>
      </c>
      <c r="D25" t="s">
        <v>216</v>
      </c>
      <c r="E25" t="s">
        <v>167</v>
      </c>
      <c r="G25" t="s">
        <v>60</v>
      </c>
      <c r="H25" s="2" t="s">
        <v>273</v>
      </c>
      <c r="I25" s="4">
        <v>1</v>
      </c>
      <c r="J25" s="4">
        <v>0</v>
      </c>
      <c r="K25" s="4">
        <v>0</v>
      </c>
      <c r="L25" s="4">
        <f t="shared" si="2"/>
        <v>0</v>
      </c>
      <c r="M25" s="4">
        <v>0</v>
      </c>
      <c r="N25" s="4">
        <v>0</v>
      </c>
      <c r="P25" t="s">
        <v>515</v>
      </c>
    </row>
    <row r="26" spans="1:16" ht="12.75">
      <c r="A26" s="1">
        <f t="shared" si="3"/>
        <v>13</v>
      </c>
      <c r="B26" t="s">
        <v>503</v>
      </c>
      <c r="D26" t="s">
        <v>216</v>
      </c>
      <c r="E26" t="s">
        <v>84</v>
      </c>
      <c r="G26" t="s">
        <v>60</v>
      </c>
      <c r="H26" s="3" t="s">
        <v>516</v>
      </c>
      <c r="I26" s="4">
        <v>1</v>
      </c>
      <c r="J26" s="4">
        <v>0</v>
      </c>
      <c r="K26" s="4">
        <v>0</v>
      </c>
      <c r="L26" s="4">
        <f t="shared" si="2"/>
        <v>0</v>
      </c>
      <c r="M26" s="4">
        <v>0</v>
      </c>
      <c r="N26" s="4">
        <v>0</v>
      </c>
      <c r="P26" t="s">
        <v>515</v>
      </c>
    </row>
    <row r="27" spans="1:16" ht="12.75">
      <c r="A27" s="1">
        <f t="shared" si="3"/>
        <v>14</v>
      </c>
      <c r="B27" t="s">
        <v>134</v>
      </c>
      <c r="D27" t="s">
        <v>213</v>
      </c>
      <c r="E27" t="s">
        <v>215</v>
      </c>
      <c r="G27" t="s">
        <v>62</v>
      </c>
      <c r="H27" s="3" t="s">
        <v>398</v>
      </c>
      <c r="I27" s="4">
        <v>1</v>
      </c>
      <c r="J27" s="4">
        <v>0</v>
      </c>
      <c r="K27" s="4">
        <v>0</v>
      </c>
      <c r="L27" s="4">
        <f t="shared" si="2"/>
        <v>0</v>
      </c>
      <c r="M27" s="4">
        <v>0</v>
      </c>
      <c r="N27" s="4">
        <v>0</v>
      </c>
      <c r="P27" t="s">
        <v>515</v>
      </c>
    </row>
    <row r="28" spans="1:16" ht="12.75">
      <c r="A28" s="1">
        <f t="shared" si="3"/>
        <v>15</v>
      </c>
      <c r="B28" t="s">
        <v>135</v>
      </c>
      <c r="D28" t="s">
        <v>216</v>
      </c>
      <c r="E28" t="s">
        <v>74</v>
      </c>
      <c r="G28" t="s">
        <v>60</v>
      </c>
      <c r="H28" s="3" t="s">
        <v>517</v>
      </c>
      <c r="I28" s="4">
        <v>1</v>
      </c>
      <c r="J28" s="4">
        <v>0</v>
      </c>
      <c r="K28" s="4">
        <v>0</v>
      </c>
      <c r="L28" s="4">
        <f t="shared" si="2"/>
        <v>0</v>
      </c>
      <c r="M28" s="4">
        <v>2</v>
      </c>
      <c r="N28" s="4">
        <v>0</v>
      </c>
      <c r="P28" t="s">
        <v>515</v>
      </c>
    </row>
    <row r="29" spans="1:16" ht="12.75">
      <c r="A29" s="1">
        <f t="shared" si="3"/>
        <v>16</v>
      </c>
      <c r="B29" t="s">
        <v>504</v>
      </c>
      <c r="D29" t="s">
        <v>216</v>
      </c>
      <c r="E29" t="s">
        <v>182</v>
      </c>
      <c r="G29" t="s">
        <v>62</v>
      </c>
      <c r="H29" s="3" t="s">
        <v>258</v>
      </c>
      <c r="I29" s="4">
        <v>1</v>
      </c>
      <c r="J29" s="4">
        <v>0</v>
      </c>
      <c r="K29" s="4">
        <v>0</v>
      </c>
      <c r="L29" s="4">
        <f t="shared" si="2"/>
        <v>0</v>
      </c>
      <c r="M29" s="4">
        <v>0</v>
      </c>
      <c r="N29" s="4">
        <v>0</v>
      </c>
      <c r="P29" t="s">
        <v>515</v>
      </c>
    </row>
    <row r="30" spans="1:16" ht="12.75">
      <c r="A30" s="1">
        <f t="shared" si="3"/>
        <v>17</v>
      </c>
      <c r="B30" t="s">
        <v>230</v>
      </c>
      <c r="D30" t="s">
        <v>216</v>
      </c>
      <c r="E30" t="s">
        <v>184</v>
      </c>
      <c r="G30" t="s">
        <v>60</v>
      </c>
      <c r="H30" s="3" t="s">
        <v>252</v>
      </c>
      <c r="I30" s="4">
        <v>1</v>
      </c>
      <c r="J30" s="4">
        <v>0</v>
      </c>
      <c r="K30" s="4">
        <v>0</v>
      </c>
      <c r="L30" s="4">
        <f t="shared" si="2"/>
        <v>0</v>
      </c>
      <c r="M30" s="4">
        <v>0</v>
      </c>
      <c r="N30" s="4">
        <v>0</v>
      </c>
      <c r="P30" t="s">
        <v>515</v>
      </c>
    </row>
    <row r="31" spans="1:16" ht="12.75">
      <c r="A31" s="1">
        <f t="shared" si="3"/>
        <v>18</v>
      </c>
      <c r="B31" t="s">
        <v>505</v>
      </c>
      <c r="D31" t="s">
        <v>213</v>
      </c>
      <c r="E31" t="s">
        <v>133</v>
      </c>
      <c r="G31" t="s">
        <v>60</v>
      </c>
      <c r="H31" s="3" t="s">
        <v>252</v>
      </c>
      <c r="I31" s="4">
        <v>1</v>
      </c>
      <c r="J31" s="4">
        <v>0</v>
      </c>
      <c r="K31" s="4">
        <v>0</v>
      </c>
      <c r="L31" s="4">
        <f t="shared" si="2"/>
        <v>0</v>
      </c>
      <c r="M31" s="4">
        <v>0</v>
      </c>
      <c r="N31" s="4">
        <v>0</v>
      </c>
      <c r="P31" t="s">
        <v>515</v>
      </c>
    </row>
    <row r="32" spans="1:16" ht="12.75">
      <c r="A32" s="1">
        <f t="shared" si="3"/>
        <v>19</v>
      </c>
      <c r="B32" t="s">
        <v>137</v>
      </c>
      <c r="D32" t="s">
        <v>213</v>
      </c>
      <c r="E32" t="s">
        <v>84</v>
      </c>
      <c r="G32" t="s">
        <v>60</v>
      </c>
      <c r="H32" s="3" t="s">
        <v>146</v>
      </c>
      <c r="I32" s="4">
        <v>0</v>
      </c>
      <c r="J32" s="4">
        <v>0</v>
      </c>
      <c r="K32" s="4">
        <v>0</v>
      </c>
      <c r="L32" s="4">
        <f t="shared" si="2"/>
        <v>0</v>
      </c>
      <c r="M32" s="4">
        <v>0</v>
      </c>
      <c r="N32" s="4">
        <v>0</v>
      </c>
      <c r="P32" t="s">
        <v>519</v>
      </c>
    </row>
    <row r="33" spans="1:16" ht="12.75">
      <c r="A33" s="1">
        <f t="shared" si="3"/>
        <v>20</v>
      </c>
      <c r="B33" t="s">
        <v>439</v>
      </c>
      <c r="D33" t="s">
        <v>216</v>
      </c>
      <c r="E33" t="s">
        <v>77</v>
      </c>
      <c r="G33" t="s">
        <v>62</v>
      </c>
      <c r="H33" s="3" t="s">
        <v>389</v>
      </c>
      <c r="I33" s="4">
        <v>1</v>
      </c>
      <c r="J33" s="4">
        <v>0</v>
      </c>
      <c r="K33" s="4">
        <v>0</v>
      </c>
      <c r="L33" s="4">
        <f t="shared" si="2"/>
        <v>0</v>
      </c>
      <c r="M33" s="4">
        <v>4</v>
      </c>
      <c r="N33" s="4">
        <v>0</v>
      </c>
      <c r="P33" t="s">
        <v>515</v>
      </c>
    </row>
    <row r="34" spans="1:16" ht="12.75">
      <c r="A34" s="1">
        <f t="shared" si="3"/>
        <v>21</v>
      </c>
      <c r="B34" t="s">
        <v>143</v>
      </c>
      <c r="D34" t="s">
        <v>216</v>
      </c>
      <c r="E34" t="s">
        <v>70</v>
      </c>
      <c r="G34" t="s">
        <v>60</v>
      </c>
      <c r="H34" s="3" t="s">
        <v>176</v>
      </c>
      <c r="I34" s="4">
        <v>1</v>
      </c>
      <c r="J34" s="4">
        <v>0</v>
      </c>
      <c r="K34" s="4">
        <v>0</v>
      </c>
      <c r="L34" s="4">
        <f t="shared" si="2"/>
        <v>0</v>
      </c>
      <c r="M34" s="4">
        <v>0</v>
      </c>
      <c r="N34" s="4">
        <v>0</v>
      </c>
      <c r="P34" t="s">
        <v>515</v>
      </c>
    </row>
    <row r="35" spans="1:16" ht="12.75">
      <c r="A35" s="1">
        <f t="shared" si="3"/>
        <v>22</v>
      </c>
      <c r="B35" t="s">
        <v>144</v>
      </c>
      <c r="D35" t="s">
        <v>213</v>
      </c>
      <c r="E35" t="s">
        <v>167</v>
      </c>
      <c r="G35" t="s">
        <v>62</v>
      </c>
      <c r="H35" s="3" t="s">
        <v>97</v>
      </c>
      <c r="I35" s="4">
        <v>1</v>
      </c>
      <c r="J35" s="4">
        <v>0</v>
      </c>
      <c r="K35" s="4">
        <v>1</v>
      </c>
      <c r="L35" s="4">
        <f t="shared" si="2"/>
        <v>1</v>
      </c>
      <c r="M35" s="4">
        <v>0</v>
      </c>
      <c r="N35" s="4">
        <v>0</v>
      </c>
      <c r="P35" t="s">
        <v>515</v>
      </c>
    </row>
    <row r="36" spans="1:16" ht="12.75">
      <c r="A36" s="1">
        <f t="shared" si="3"/>
        <v>23</v>
      </c>
      <c r="B36" t="s">
        <v>154</v>
      </c>
      <c r="D36" t="s">
        <v>213</v>
      </c>
      <c r="E36" t="s">
        <v>84</v>
      </c>
      <c r="G36" t="s">
        <v>60</v>
      </c>
      <c r="H36" s="3" t="s">
        <v>324</v>
      </c>
      <c r="I36" s="4">
        <v>1</v>
      </c>
      <c r="J36" s="4">
        <v>0</v>
      </c>
      <c r="K36" s="4">
        <v>2</v>
      </c>
      <c r="L36" s="4">
        <f t="shared" si="2"/>
        <v>2</v>
      </c>
      <c r="M36" s="4">
        <v>0</v>
      </c>
      <c r="N36" s="4">
        <v>0</v>
      </c>
      <c r="O36" t="s">
        <v>520</v>
      </c>
      <c r="P36" t="s">
        <v>515</v>
      </c>
    </row>
    <row r="37" spans="1:16" ht="12.75">
      <c r="A37" s="1">
        <f t="shared" si="3"/>
        <v>24</v>
      </c>
      <c r="B37" t="s">
        <v>155</v>
      </c>
      <c r="D37" t="s">
        <v>216</v>
      </c>
      <c r="E37" t="s">
        <v>77</v>
      </c>
      <c r="G37" t="s">
        <v>62</v>
      </c>
      <c r="H37" s="3" t="s">
        <v>148</v>
      </c>
      <c r="I37" s="4">
        <v>1</v>
      </c>
      <c r="J37" s="4">
        <v>0</v>
      </c>
      <c r="K37" s="4">
        <v>0</v>
      </c>
      <c r="L37" s="4">
        <f t="shared" si="2"/>
        <v>0</v>
      </c>
      <c r="M37" s="4">
        <v>2</v>
      </c>
      <c r="N37" s="4">
        <v>0</v>
      </c>
      <c r="P37" t="s">
        <v>522</v>
      </c>
    </row>
    <row r="38" spans="1:16" ht="12.75">
      <c r="A38" s="1">
        <f t="shared" si="3"/>
        <v>25</v>
      </c>
      <c r="B38" t="s">
        <v>506</v>
      </c>
      <c r="D38" t="s">
        <v>216</v>
      </c>
      <c r="E38" t="s">
        <v>183</v>
      </c>
      <c r="G38" t="s">
        <v>62</v>
      </c>
      <c r="H38" s="3" t="s">
        <v>397</v>
      </c>
      <c r="I38" s="4">
        <v>1</v>
      </c>
      <c r="J38" s="4">
        <v>1</v>
      </c>
      <c r="K38" s="4">
        <v>1</v>
      </c>
      <c r="L38" s="4">
        <f t="shared" si="2"/>
        <v>2</v>
      </c>
      <c r="M38" s="4">
        <v>0</v>
      </c>
      <c r="N38" s="4">
        <v>0</v>
      </c>
      <c r="O38" t="s">
        <v>520</v>
      </c>
      <c r="P38" t="s">
        <v>7</v>
      </c>
    </row>
    <row r="39" spans="1:14" ht="12.75">
      <c r="A39" s="1">
        <f>A38+1</f>
        <v>26</v>
      </c>
      <c r="B39" t="s">
        <v>156</v>
      </c>
      <c r="D39" t="s">
        <v>213</v>
      </c>
      <c r="E39" t="s">
        <v>70</v>
      </c>
      <c r="G39" t="s">
        <v>60</v>
      </c>
      <c r="H39" s="3" t="s">
        <v>256</v>
      </c>
      <c r="I39" s="4">
        <v>1</v>
      </c>
      <c r="J39" s="4">
        <v>0</v>
      </c>
      <c r="K39" s="4">
        <v>0</v>
      </c>
      <c r="L39" s="4">
        <f t="shared" si="2"/>
        <v>0</v>
      </c>
      <c r="M39" s="4">
        <v>0</v>
      </c>
      <c r="N39" s="4">
        <v>0</v>
      </c>
    </row>
    <row r="40" spans="1:14" ht="12.75">
      <c r="A40" s="1">
        <f t="shared" si="3"/>
        <v>27</v>
      </c>
      <c r="B40" t="s">
        <v>507</v>
      </c>
      <c r="D40" t="s">
        <v>216</v>
      </c>
      <c r="E40" t="s">
        <v>84</v>
      </c>
      <c r="G40" t="s">
        <v>60</v>
      </c>
      <c r="H40" s="3" t="s">
        <v>262</v>
      </c>
      <c r="I40" s="4">
        <v>1</v>
      </c>
      <c r="J40" s="4">
        <v>0</v>
      </c>
      <c r="K40" s="4">
        <v>2</v>
      </c>
      <c r="L40" s="4">
        <f t="shared" si="2"/>
        <v>2</v>
      </c>
      <c r="M40" s="4">
        <v>0</v>
      </c>
      <c r="N40" s="4">
        <v>0</v>
      </c>
    </row>
    <row r="41" spans="1:18" ht="12.75">
      <c r="A41" s="1">
        <f t="shared" si="3"/>
        <v>28</v>
      </c>
      <c r="B41" t="s">
        <v>288</v>
      </c>
      <c r="D41" t="s">
        <v>213</v>
      </c>
      <c r="E41" t="s">
        <v>167</v>
      </c>
      <c r="G41" t="s">
        <v>60</v>
      </c>
      <c r="H41" s="3" t="s">
        <v>263</v>
      </c>
      <c r="I41" s="4">
        <v>1</v>
      </c>
      <c r="J41" s="4">
        <v>0</v>
      </c>
      <c r="K41" s="4">
        <v>1</v>
      </c>
      <c r="L41" s="4">
        <f t="shared" si="2"/>
        <v>1</v>
      </c>
      <c r="M41" s="4">
        <v>2</v>
      </c>
      <c r="N41" s="4">
        <v>0</v>
      </c>
      <c r="O41" t="s">
        <v>525</v>
      </c>
      <c r="R41" t="s">
        <v>7</v>
      </c>
    </row>
    <row r="42" spans="1:16" ht="12.75">
      <c r="A42" s="1">
        <f t="shared" si="3"/>
        <v>29</v>
      </c>
      <c r="B42" t="s">
        <v>436</v>
      </c>
      <c r="D42" t="s">
        <v>213</v>
      </c>
      <c r="E42" t="s">
        <v>70</v>
      </c>
      <c r="G42" t="s">
        <v>62</v>
      </c>
      <c r="H42" s="3" t="s">
        <v>481</v>
      </c>
      <c r="I42" s="4">
        <v>1</v>
      </c>
      <c r="J42" s="4">
        <v>0</v>
      </c>
      <c r="K42" s="4">
        <v>0</v>
      </c>
      <c r="L42" s="4">
        <f t="shared" si="2"/>
        <v>0</v>
      </c>
      <c r="M42" s="4">
        <v>2</v>
      </c>
      <c r="N42" s="4">
        <v>0</v>
      </c>
      <c r="P42" t="s">
        <v>515</v>
      </c>
    </row>
    <row r="43" spans="1:14" ht="12.75">
      <c r="A43" s="1">
        <f t="shared" si="3"/>
        <v>30</v>
      </c>
      <c r="B43" t="s">
        <v>508</v>
      </c>
      <c r="D43" t="s">
        <v>216</v>
      </c>
      <c r="E43" t="s">
        <v>167</v>
      </c>
      <c r="G43" t="s">
        <v>62</v>
      </c>
      <c r="H43" s="3" t="s">
        <v>478</v>
      </c>
      <c r="I43" s="4">
        <v>1</v>
      </c>
      <c r="J43" s="4">
        <v>0</v>
      </c>
      <c r="K43" s="4">
        <v>0</v>
      </c>
      <c r="L43" s="4">
        <f t="shared" si="2"/>
        <v>0</v>
      </c>
      <c r="M43" s="4">
        <v>0</v>
      </c>
      <c r="N43" s="4">
        <v>0</v>
      </c>
    </row>
    <row r="44" spans="1:14" ht="12.75">
      <c r="A44" s="1">
        <f t="shared" si="3"/>
        <v>31</v>
      </c>
      <c r="B44" t="s">
        <v>161</v>
      </c>
      <c r="D44" t="s">
        <v>213</v>
      </c>
      <c r="E44" t="s">
        <v>77</v>
      </c>
      <c r="G44" t="s">
        <v>62</v>
      </c>
      <c r="H44" s="3" t="s">
        <v>269</v>
      </c>
      <c r="I44" s="4">
        <v>1</v>
      </c>
      <c r="J44" s="4">
        <v>0</v>
      </c>
      <c r="K44" s="4">
        <v>1</v>
      </c>
      <c r="L44" s="4">
        <f t="shared" si="2"/>
        <v>1</v>
      </c>
      <c r="M44" s="4">
        <v>2</v>
      </c>
      <c r="N44" s="4">
        <v>0</v>
      </c>
    </row>
    <row r="45" spans="1:14" ht="12.75">
      <c r="A45" s="1">
        <f t="shared" si="3"/>
        <v>32</v>
      </c>
      <c r="B45" t="s">
        <v>435</v>
      </c>
      <c r="D45" t="s">
        <v>213</v>
      </c>
      <c r="E45" t="s">
        <v>167</v>
      </c>
      <c r="G45" t="s">
        <v>62</v>
      </c>
      <c r="H45" s="3" t="s">
        <v>458</v>
      </c>
      <c r="I45" s="4">
        <v>1</v>
      </c>
      <c r="J45" s="4">
        <v>0</v>
      </c>
      <c r="K45" s="4">
        <v>0</v>
      </c>
      <c r="L45" s="4">
        <f t="shared" si="2"/>
        <v>0</v>
      </c>
      <c r="M45" s="4">
        <v>0</v>
      </c>
      <c r="N45" s="4">
        <v>0</v>
      </c>
    </row>
    <row r="46" spans="1:16" ht="12.75">
      <c r="A46" s="1">
        <f t="shared" si="3"/>
        <v>33</v>
      </c>
      <c r="B46" t="s">
        <v>509</v>
      </c>
      <c r="D46" t="s">
        <v>213</v>
      </c>
      <c r="E46" t="s">
        <v>74</v>
      </c>
      <c r="G46" t="s">
        <v>62</v>
      </c>
      <c r="H46" s="3" t="s">
        <v>458</v>
      </c>
      <c r="I46" s="4">
        <v>0</v>
      </c>
      <c r="J46" s="4">
        <v>0</v>
      </c>
      <c r="K46" s="4">
        <v>0</v>
      </c>
      <c r="L46" s="4">
        <f t="shared" si="2"/>
        <v>0</v>
      </c>
      <c r="M46" s="4">
        <v>0</v>
      </c>
      <c r="N46" s="4">
        <v>0</v>
      </c>
      <c r="P46" t="s">
        <v>527</v>
      </c>
    </row>
    <row r="47" spans="1:16" ht="12.75">
      <c r="A47" s="1">
        <f t="shared" si="3"/>
        <v>34</v>
      </c>
      <c r="B47" t="s">
        <v>510</v>
      </c>
      <c r="D47" t="s">
        <v>216</v>
      </c>
      <c r="E47" t="s">
        <v>77</v>
      </c>
      <c r="G47" t="s">
        <v>60</v>
      </c>
      <c r="H47" s="3" t="s">
        <v>96</v>
      </c>
      <c r="I47" s="4">
        <v>0</v>
      </c>
      <c r="J47" s="4">
        <v>0</v>
      </c>
      <c r="K47" s="4">
        <v>0</v>
      </c>
      <c r="L47" s="4">
        <f t="shared" si="2"/>
        <v>0</v>
      </c>
      <c r="M47" s="4">
        <v>0</v>
      </c>
      <c r="N47" s="4">
        <v>0</v>
      </c>
      <c r="P47" t="s">
        <v>527</v>
      </c>
    </row>
    <row r="48" spans="1:16" ht="12.75">
      <c r="A48" s="1">
        <f t="shared" si="3"/>
        <v>35</v>
      </c>
      <c r="B48" t="s">
        <v>511</v>
      </c>
      <c r="D48" t="s">
        <v>213</v>
      </c>
      <c r="E48" t="s">
        <v>77</v>
      </c>
      <c r="G48" t="s">
        <v>62</v>
      </c>
      <c r="H48" s="3" t="s">
        <v>174</v>
      </c>
      <c r="I48" s="4">
        <v>0</v>
      </c>
      <c r="J48" s="4">
        <v>0</v>
      </c>
      <c r="K48" s="4">
        <v>0</v>
      </c>
      <c r="L48" s="4">
        <f t="shared" si="2"/>
        <v>0</v>
      </c>
      <c r="M48" s="4">
        <v>0</v>
      </c>
      <c r="N48" s="4">
        <v>0</v>
      </c>
      <c r="P48" t="s">
        <v>527</v>
      </c>
    </row>
    <row r="49" spans="1:16" ht="12.75">
      <c r="A49" s="1">
        <f t="shared" si="3"/>
        <v>36</v>
      </c>
      <c r="B49" t="s">
        <v>433</v>
      </c>
      <c r="D49" t="s">
        <v>216</v>
      </c>
      <c r="E49" t="s">
        <v>74</v>
      </c>
      <c r="G49" t="s">
        <v>62</v>
      </c>
      <c r="H49" s="3" t="s">
        <v>212</v>
      </c>
      <c r="I49" s="4">
        <v>0</v>
      </c>
      <c r="J49" s="4">
        <v>0</v>
      </c>
      <c r="K49" s="4">
        <v>0</v>
      </c>
      <c r="L49" s="4">
        <f t="shared" si="2"/>
        <v>0</v>
      </c>
      <c r="M49" s="4">
        <v>0</v>
      </c>
      <c r="N49" s="4">
        <v>0</v>
      </c>
      <c r="P49" t="s">
        <v>527</v>
      </c>
    </row>
    <row r="50" ht="12.75">
      <c r="A50" s="1"/>
    </row>
    <row r="51" spans="1:16" s="1" customFormat="1" ht="12.75">
      <c r="A51" s="1" t="s">
        <v>7</v>
      </c>
      <c r="B51" s="1" t="s">
        <v>14</v>
      </c>
      <c r="I51" s="6">
        <f aca="true" t="shared" si="4" ref="I51:N51">SUM(I14:I49)</f>
        <v>31</v>
      </c>
      <c r="J51" s="6">
        <f t="shared" si="4"/>
        <v>1</v>
      </c>
      <c r="K51" s="6">
        <f t="shared" si="4"/>
        <v>12</v>
      </c>
      <c r="L51" s="6">
        <f t="shared" si="4"/>
        <v>13</v>
      </c>
      <c r="M51" s="6">
        <f t="shared" si="4"/>
        <v>18</v>
      </c>
      <c r="N51" s="6">
        <f t="shared" si="4"/>
        <v>0</v>
      </c>
      <c r="O51" s="1" t="s">
        <v>7</v>
      </c>
      <c r="P51" s="8"/>
    </row>
    <row r="52" spans="1:14" ht="12.75">
      <c r="A52" s="1"/>
      <c r="J52" s="5"/>
      <c r="K52" s="5"/>
      <c r="L52" s="5"/>
      <c r="M52" s="5"/>
      <c r="N52" s="5" t="s">
        <v>7</v>
      </c>
    </row>
    <row r="53" spans="1:14" ht="12.75">
      <c r="A53" s="1">
        <v>1</v>
      </c>
      <c r="B53" t="s">
        <v>272</v>
      </c>
      <c r="D53" t="s">
        <v>216</v>
      </c>
      <c r="E53" t="s">
        <v>70</v>
      </c>
      <c r="G53" t="s">
        <v>60</v>
      </c>
      <c r="H53" s="3" t="s">
        <v>146</v>
      </c>
      <c r="I53">
        <v>1</v>
      </c>
      <c r="J53">
        <v>0</v>
      </c>
      <c r="K53">
        <v>0</v>
      </c>
      <c r="L53" s="4">
        <f>J53+K53</f>
        <v>0</v>
      </c>
      <c r="M53">
        <v>0</v>
      </c>
      <c r="N53" s="5">
        <v>0</v>
      </c>
    </row>
    <row r="54" spans="1:14" ht="12.75">
      <c r="A54" s="1">
        <v>2</v>
      </c>
      <c r="B54" t="s">
        <v>197</v>
      </c>
      <c r="D54" t="s">
        <v>213</v>
      </c>
      <c r="E54" t="s">
        <v>70</v>
      </c>
      <c r="G54" t="s">
        <v>60</v>
      </c>
      <c r="H54" s="3" t="s">
        <v>256</v>
      </c>
      <c r="I54">
        <v>1</v>
      </c>
      <c r="J54">
        <v>0</v>
      </c>
      <c r="K54">
        <v>0</v>
      </c>
      <c r="L54" s="4">
        <f>J54+K54</f>
        <v>0</v>
      </c>
      <c r="M54">
        <v>0</v>
      </c>
      <c r="N54" s="5">
        <v>0</v>
      </c>
    </row>
    <row r="55" spans="1:14" ht="12.75">
      <c r="A55" s="1">
        <v>3</v>
      </c>
      <c r="B55" t="s">
        <v>483</v>
      </c>
      <c r="D55" t="s">
        <v>216</v>
      </c>
      <c r="E55" t="s">
        <v>70</v>
      </c>
      <c r="G55" t="s">
        <v>60</v>
      </c>
      <c r="H55" s="3" t="s">
        <v>243</v>
      </c>
      <c r="I55">
        <v>1</v>
      </c>
      <c r="J55">
        <v>0</v>
      </c>
      <c r="K55">
        <v>0</v>
      </c>
      <c r="L55" s="4">
        <f>J55+K55</f>
        <v>0</v>
      </c>
      <c r="M55">
        <v>0</v>
      </c>
      <c r="N55" s="5">
        <v>0</v>
      </c>
    </row>
    <row r="56" spans="1:15" ht="12.75">
      <c r="A56" s="1">
        <v>4</v>
      </c>
      <c r="B56" t="s">
        <v>532</v>
      </c>
      <c r="D56" t="s">
        <v>213</v>
      </c>
      <c r="E56" t="s">
        <v>70</v>
      </c>
      <c r="G56" t="s">
        <v>60</v>
      </c>
      <c r="H56" s="3" t="s">
        <v>73</v>
      </c>
      <c r="I56">
        <v>1</v>
      </c>
      <c r="J56">
        <v>1</v>
      </c>
      <c r="K56">
        <v>0</v>
      </c>
      <c r="L56" s="4">
        <f>J56+K56</f>
        <v>1</v>
      </c>
      <c r="M56">
        <v>0</v>
      </c>
      <c r="N56" s="5">
        <v>0</v>
      </c>
      <c r="O56" t="s">
        <v>533</v>
      </c>
    </row>
    <row r="57" spans="1:14" ht="12.75">
      <c r="A57" s="1"/>
      <c r="N57" s="5" t="s">
        <v>7</v>
      </c>
    </row>
    <row r="58" spans="2:16" s="1" customFormat="1" ht="12.75">
      <c r="B58" s="1" t="s">
        <v>15</v>
      </c>
      <c r="I58" s="6">
        <f aca="true" t="shared" si="5" ref="I58:N58">SUM(I53:I57)</f>
        <v>4</v>
      </c>
      <c r="J58" s="6">
        <f t="shared" si="5"/>
        <v>1</v>
      </c>
      <c r="K58" s="6">
        <f t="shared" si="5"/>
        <v>0</v>
      </c>
      <c r="L58" s="6">
        <f t="shared" si="5"/>
        <v>1</v>
      </c>
      <c r="M58" s="6">
        <f t="shared" si="5"/>
        <v>0</v>
      </c>
      <c r="N58" s="6">
        <f t="shared" si="5"/>
        <v>0</v>
      </c>
      <c r="P58" s="8"/>
    </row>
    <row r="59" spans="1:14" ht="12.75">
      <c r="A59" s="1"/>
      <c r="N59" s="5" t="s">
        <v>7</v>
      </c>
    </row>
    <row r="60" spans="2:15" s="1" customFormat="1" ht="12.75">
      <c r="B60" s="1" t="s">
        <v>17</v>
      </c>
      <c r="I60" s="6">
        <f aca="true" t="shared" si="6" ref="I60:N60">+I12+I51+I58</f>
        <v>40</v>
      </c>
      <c r="J60" s="6">
        <f t="shared" si="6"/>
        <v>2</v>
      </c>
      <c r="K60" s="6">
        <f t="shared" si="6"/>
        <v>14</v>
      </c>
      <c r="L60" s="6">
        <f t="shared" si="6"/>
        <v>16</v>
      </c>
      <c r="M60" s="6">
        <f t="shared" si="6"/>
        <v>18</v>
      </c>
      <c r="N60" s="6">
        <f t="shared" si="6"/>
        <v>0</v>
      </c>
      <c r="O60" s="1" t="s">
        <v>7</v>
      </c>
    </row>
    <row r="61" ht="12.75">
      <c r="A61" s="1"/>
    </row>
    <row r="62" ht="12.75">
      <c r="A62" s="1"/>
    </row>
    <row r="63" ht="12.75">
      <c r="A63" s="1" t="s">
        <v>18</v>
      </c>
    </row>
    <row r="64" ht="12.75">
      <c r="A64" s="1"/>
    </row>
    <row r="65" ht="12.75">
      <c r="A65" s="1"/>
    </row>
    <row r="66" spans="5:7" ht="12.75">
      <c r="E66" t="s">
        <v>180</v>
      </c>
      <c r="G66" t="s">
        <v>528</v>
      </c>
    </row>
    <row r="67" spans="5:7" ht="12.75">
      <c r="E67" t="s">
        <v>181</v>
      </c>
      <c r="G67" t="s">
        <v>530</v>
      </c>
    </row>
    <row r="69" spans="3:13" ht="12.75">
      <c r="C69" t="s">
        <v>213</v>
      </c>
      <c r="E69" t="s">
        <v>70</v>
      </c>
      <c r="G69" t="s">
        <v>524</v>
      </c>
      <c r="I69">
        <v>6</v>
      </c>
      <c r="J69">
        <v>0</v>
      </c>
      <c r="K69">
        <v>0</v>
      </c>
      <c r="L69" s="4">
        <f>J69+K69</f>
        <v>0</v>
      </c>
      <c r="M69">
        <v>4</v>
      </c>
    </row>
    <row r="70" spans="5:13" ht="12.75">
      <c r="E70" t="s">
        <v>302</v>
      </c>
      <c r="G70" t="s">
        <v>529</v>
      </c>
      <c r="I70">
        <v>4</v>
      </c>
      <c r="J70">
        <v>0</v>
      </c>
      <c r="K70">
        <v>2</v>
      </c>
      <c r="L70" s="4">
        <f aca="true" t="shared" si="7" ref="L70:L79">J70+K70</f>
        <v>2</v>
      </c>
      <c r="M70">
        <v>8</v>
      </c>
    </row>
    <row r="71" spans="5:13" ht="12.75">
      <c r="E71" t="s">
        <v>74</v>
      </c>
      <c r="G71" t="s">
        <v>531</v>
      </c>
      <c r="I71">
        <v>4</v>
      </c>
      <c r="J71">
        <v>0</v>
      </c>
      <c r="K71">
        <v>2</v>
      </c>
      <c r="L71" s="4">
        <f t="shared" si="7"/>
        <v>2</v>
      </c>
      <c r="M71">
        <v>2</v>
      </c>
    </row>
    <row r="72" spans="5:13" ht="12.75">
      <c r="E72" t="s">
        <v>84</v>
      </c>
      <c r="G72" t="s">
        <v>523</v>
      </c>
      <c r="I72">
        <v>5</v>
      </c>
      <c r="J72">
        <v>0</v>
      </c>
      <c r="K72">
        <v>5</v>
      </c>
      <c r="L72" s="4">
        <f t="shared" si="7"/>
        <v>5</v>
      </c>
      <c r="M72">
        <v>2</v>
      </c>
    </row>
    <row r="73" spans="5:13" ht="12.75">
      <c r="E73" t="s">
        <v>167</v>
      </c>
      <c r="G73" t="s">
        <v>526</v>
      </c>
      <c r="I73">
        <v>6</v>
      </c>
      <c r="J73">
        <v>0</v>
      </c>
      <c r="K73">
        <v>2</v>
      </c>
      <c r="L73" s="4">
        <f t="shared" si="7"/>
        <v>2</v>
      </c>
      <c r="M73">
        <v>2</v>
      </c>
    </row>
    <row r="74" spans="5:13" ht="12.75">
      <c r="E74" t="s">
        <v>183</v>
      </c>
      <c r="G74" t="s">
        <v>521</v>
      </c>
      <c r="I74">
        <v>1</v>
      </c>
      <c r="J74">
        <v>1</v>
      </c>
      <c r="K74">
        <v>1</v>
      </c>
      <c r="L74" s="4">
        <f t="shared" si="7"/>
        <v>2</v>
      </c>
      <c r="M74">
        <v>0</v>
      </c>
    </row>
    <row r="75" spans="5:13" ht="12.75">
      <c r="E75" t="s">
        <v>215</v>
      </c>
      <c r="G75" t="s">
        <v>186</v>
      </c>
      <c r="I75">
        <v>1</v>
      </c>
      <c r="J75">
        <v>0</v>
      </c>
      <c r="K75">
        <v>0</v>
      </c>
      <c r="L75" s="4">
        <f t="shared" si="7"/>
        <v>0</v>
      </c>
      <c r="M75">
        <v>0</v>
      </c>
    </row>
    <row r="76" spans="5:13" ht="12.75">
      <c r="E76" t="s">
        <v>140</v>
      </c>
      <c r="G76" t="s">
        <v>185</v>
      </c>
      <c r="I76">
        <v>1</v>
      </c>
      <c r="J76">
        <v>0</v>
      </c>
      <c r="K76">
        <v>0</v>
      </c>
      <c r="L76" s="4">
        <f t="shared" si="7"/>
        <v>0</v>
      </c>
      <c r="M76">
        <v>0</v>
      </c>
    </row>
    <row r="77" spans="5:13" ht="12.75">
      <c r="E77" t="s">
        <v>133</v>
      </c>
      <c r="G77" t="s">
        <v>518</v>
      </c>
      <c r="I77">
        <v>1</v>
      </c>
      <c r="J77">
        <v>0</v>
      </c>
      <c r="K77">
        <v>0</v>
      </c>
      <c r="L77" s="4">
        <f t="shared" si="7"/>
        <v>0</v>
      </c>
      <c r="M77">
        <v>0</v>
      </c>
    </row>
    <row r="78" spans="5:13" ht="12.75">
      <c r="E78" t="s">
        <v>184</v>
      </c>
      <c r="G78" t="s">
        <v>518</v>
      </c>
      <c r="I78">
        <v>1</v>
      </c>
      <c r="J78">
        <v>0</v>
      </c>
      <c r="K78">
        <v>0</v>
      </c>
      <c r="L78" s="4">
        <f t="shared" si="7"/>
        <v>0</v>
      </c>
      <c r="M78">
        <v>0</v>
      </c>
    </row>
    <row r="79" spans="5:13" ht="12.75">
      <c r="E79" t="s">
        <v>182</v>
      </c>
      <c r="G79" t="s">
        <v>186</v>
      </c>
      <c r="I79">
        <v>1</v>
      </c>
      <c r="J79">
        <v>0</v>
      </c>
      <c r="K79">
        <v>0</v>
      </c>
      <c r="L79" s="4">
        <f t="shared" si="7"/>
        <v>0</v>
      </c>
      <c r="M79">
        <v>0</v>
      </c>
    </row>
    <row r="81" spans="9:13" ht="12.75">
      <c r="I81" s="1">
        <f>SUM(I69:I80)</f>
        <v>31</v>
      </c>
      <c r="J81" s="1">
        <f>SUM(J69:J80)</f>
        <v>1</v>
      </c>
      <c r="K81" s="1">
        <f>SUM(K69:K80)</f>
        <v>12</v>
      </c>
      <c r="L81" s="1">
        <f>SUM(L69:L80)</f>
        <v>13</v>
      </c>
      <c r="M81" s="1">
        <f>SUM(M69:M80)</f>
        <v>18</v>
      </c>
    </row>
    <row r="83" spans="3:13" ht="12.75">
      <c r="C83" t="s">
        <v>213</v>
      </c>
      <c r="E83" t="s">
        <v>70</v>
      </c>
      <c r="G83" t="s">
        <v>368</v>
      </c>
      <c r="I83">
        <v>4</v>
      </c>
      <c r="J83">
        <v>1</v>
      </c>
      <c r="K83">
        <v>0</v>
      </c>
      <c r="L83" s="4">
        <f>J83+K83</f>
        <v>1</v>
      </c>
      <c r="M83">
        <v>0</v>
      </c>
    </row>
    <row r="85" spans="9:13" ht="12.75">
      <c r="I85" s="1">
        <f>SUM(I83:I84)</f>
        <v>4</v>
      </c>
      <c r="J85" s="1">
        <f>SUM(J83:J84)</f>
        <v>1</v>
      </c>
      <c r="K85" s="1">
        <f>SUM(K83:K84)</f>
        <v>0</v>
      </c>
      <c r="L85" s="1">
        <f>SUM(L83:L84)</f>
        <v>1</v>
      </c>
      <c r="M85" s="1">
        <f>SUM(M83:M84)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1"/>
  <sheetViews>
    <sheetView tabSelected="1" workbookViewId="0" topLeftCell="A37">
      <selection activeCell="G78" sqref="G78"/>
    </sheetView>
  </sheetViews>
  <sheetFormatPr defaultColWidth="9.140625" defaultRowHeight="12.75"/>
  <cols>
    <col min="2" max="2" width="14.28125" style="0" customWidth="1"/>
    <col min="3" max="3" width="10.8515625" style="0" bestFit="1" customWidth="1"/>
    <col min="4" max="4" width="12.28125" style="0" customWidth="1"/>
    <col min="5" max="5" width="48.8515625" style="0" customWidth="1"/>
    <col min="6" max="6" width="4.421875" style="0" customWidth="1"/>
    <col min="7" max="8" width="3.00390625" style="0" bestFit="1" customWidth="1"/>
    <col min="9" max="9" width="4.7109375" style="0" bestFit="1" customWidth="1"/>
    <col min="10" max="10" width="4.421875" style="0" bestFit="1" customWidth="1"/>
    <col min="11" max="11" width="3.7109375" style="0" customWidth="1"/>
    <col min="12" max="12" width="7.8515625" style="0" bestFit="1" customWidth="1"/>
    <col min="13" max="13" width="136.140625" style="0" bestFit="1" customWidth="1"/>
  </cols>
  <sheetData>
    <row r="1" spans="1:13" ht="12.75">
      <c r="A1" s="1"/>
      <c r="B1" s="1" t="s">
        <v>32</v>
      </c>
      <c r="C1" s="1"/>
      <c r="D1" s="1"/>
      <c r="E1" s="1"/>
      <c r="F1" s="1" t="s">
        <v>534</v>
      </c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1" ht="12.75">
      <c r="A3" s="1" t="s">
        <v>20</v>
      </c>
      <c r="B3" s="1" t="s">
        <v>19</v>
      </c>
      <c r="C3" s="1" t="s">
        <v>21</v>
      </c>
      <c r="D3" s="1" t="s">
        <v>22</v>
      </c>
      <c r="E3" s="1" t="s">
        <v>31</v>
      </c>
      <c r="F3" s="1" t="s">
        <v>11</v>
      </c>
      <c r="G3" s="1" t="s">
        <v>4</v>
      </c>
      <c r="H3" s="1" t="s">
        <v>5</v>
      </c>
      <c r="I3" s="1" t="s">
        <v>8</v>
      </c>
      <c r="J3" s="1" t="s">
        <v>6</v>
      </c>
      <c r="K3" s="9" t="s">
        <v>13</v>
      </c>
      <c r="L3" s="1" t="s">
        <v>328</v>
      </c>
      <c r="M3" s="1" t="s">
        <v>23</v>
      </c>
      <c r="N3" s="1" t="s">
        <v>330</v>
      </c>
      <c r="O3" s="1" t="s">
        <v>459</v>
      </c>
      <c r="P3" s="1" t="s">
        <v>334</v>
      </c>
      <c r="Q3" s="1" t="s">
        <v>460</v>
      </c>
      <c r="R3" s="1" t="s">
        <v>329</v>
      </c>
      <c r="S3" s="1" t="s">
        <v>331</v>
      </c>
      <c r="T3" s="1" t="s">
        <v>332</v>
      </c>
      <c r="U3" s="1" t="s">
        <v>333</v>
      </c>
    </row>
    <row r="5" spans="1:21" ht="12.75">
      <c r="A5" t="s">
        <v>497</v>
      </c>
      <c r="B5" t="s">
        <v>27</v>
      </c>
      <c r="C5" t="s">
        <v>49</v>
      </c>
      <c r="D5" t="s">
        <v>50</v>
      </c>
      <c r="E5" t="s">
        <v>7</v>
      </c>
      <c r="F5">
        <v>35</v>
      </c>
      <c r="G5">
        <v>2</v>
      </c>
      <c r="H5">
        <v>12</v>
      </c>
      <c r="I5">
        <f>G5+H5</f>
        <v>14</v>
      </c>
      <c r="J5">
        <v>18</v>
      </c>
      <c r="M5" t="s">
        <v>7</v>
      </c>
      <c r="N5" t="s">
        <v>7</v>
      </c>
      <c r="O5" t="s">
        <v>7</v>
      </c>
      <c r="P5" t="s">
        <v>7</v>
      </c>
      <c r="U5" t="s">
        <v>7</v>
      </c>
    </row>
    <row r="6" spans="1:21" ht="12.75">
      <c r="A6" t="s">
        <v>430</v>
      </c>
      <c r="B6" t="s">
        <v>27</v>
      </c>
      <c r="C6" t="s">
        <v>49</v>
      </c>
      <c r="D6" t="s">
        <v>50</v>
      </c>
      <c r="E6" t="s">
        <v>489</v>
      </c>
      <c r="F6">
        <v>24</v>
      </c>
      <c r="G6">
        <v>5</v>
      </c>
      <c r="H6">
        <v>11</v>
      </c>
      <c r="I6">
        <f>G6+H6</f>
        <v>16</v>
      </c>
      <c r="J6">
        <v>22</v>
      </c>
      <c r="M6" t="s">
        <v>491</v>
      </c>
      <c r="N6">
        <v>2</v>
      </c>
      <c r="O6">
        <v>3</v>
      </c>
      <c r="P6" t="s">
        <v>7</v>
      </c>
      <c r="U6">
        <v>3</v>
      </c>
    </row>
    <row r="7" spans="1:21" ht="12.75">
      <c r="A7" t="s">
        <v>363</v>
      </c>
      <c r="B7" t="s">
        <v>27</v>
      </c>
      <c r="C7" t="s">
        <v>49</v>
      </c>
      <c r="D7" t="s">
        <v>50</v>
      </c>
      <c r="E7" t="s">
        <v>429</v>
      </c>
      <c r="F7">
        <v>21</v>
      </c>
      <c r="G7">
        <v>5</v>
      </c>
      <c r="H7">
        <v>7</v>
      </c>
      <c r="I7">
        <f>G7+H7</f>
        <v>12</v>
      </c>
      <c r="J7">
        <v>20</v>
      </c>
      <c r="M7" t="s">
        <v>467</v>
      </c>
      <c r="N7">
        <v>2</v>
      </c>
      <c r="O7">
        <v>3</v>
      </c>
      <c r="U7">
        <v>2</v>
      </c>
    </row>
    <row r="8" spans="1:21" ht="12.75">
      <c r="A8" t="s">
        <v>274</v>
      </c>
      <c r="B8" t="s">
        <v>27</v>
      </c>
      <c r="C8" t="s">
        <v>49</v>
      </c>
      <c r="D8" t="s">
        <v>50</v>
      </c>
      <c r="E8" t="s">
        <v>490</v>
      </c>
      <c r="F8">
        <v>47</v>
      </c>
      <c r="G8">
        <v>15</v>
      </c>
      <c r="H8">
        <v>30</v>
      </c>
      <c r="I8">
        <v>45</v>
      </c>
      <c r="J8">
        <v>36</v>
      </c>
      <c r="L8">
        <v>4</v>
      </c>
      <c r="N8">
        <v>6</v>
      </c>
      <c r="P8">
        <v>1</v>
      </c>
      <c r="R8">
        <v>3</v>
      </c>
      <c r="S8">
        <v>1</v>
      </c>
      <c r="T8" t="s">
        <v>7</v>
      </c>
      <c r="U8">
        <v>5</v>
      </c>
    </row>
    <row r="9" spans="1:10" ht="12.75">
      <c r="A9" t="s">
        <v>203</v>
      </c>
      <c r="B9" t="s">
        <v>27</v>
      </c>
      <c r="C9" t="s">
        <v>49</v>
      </c>
      <c r="D9" t="s">
        <v>50</v>
      </c>
      <c r="E9" t="s">
        <v>489</v>
      </c>
      <c r="F9">
        <v>38</v>
      </c>
      <c r="G9">
        <v>4</v>
      </c>
      <c r="H9">
        <v>11</v>
      </c>
      <c r="I9">
        <v>15</v>
      </c>
      <c r="J9">
        <v>40</v>
      </c>
    </row>
    <row r="10" spans="2:21" ht="12.75">
      <c r="B10" t="s">
        <v>37</v>
      </c>
      <c r="C10" t="s">
        <v>38</v>
      </c>
      <c r="D10" t="s">
        <v>39</v>
      </c>
      <c r="E10" t="s">
        <v>201</v>
      </c>
      <c r="F10">
        <v>1</v>
      </c>
      <c r="G10">
        <v>0</v>
      </c>
      <c r="H10">
        <v>0</v>
      </c>
      <c r="I10">
        <v>0</v>
      </c>
      <c r="J10">
        <v>2</v>
      </c>
      <c r="T10" t="s">
        <v>7</v>
      </c>
      <c r="U10" t="s">
        <v>7</v>
      </c>
    </row>
    <row r="11" spans="1:21" ht="12.75">
      <c r="A11" t="s">
        <v>34</v>
      </c>
      <c r="B11" t="s">
        <v>27</v>
      </c>
      <c r="C11" t="s">
        <v>49</v>
      </c>
      <c r="D11" t="s">
        <v>50</v>
      </c>
      <c r="E11" t="s">
        <v>489</v>
      </c>
      <c r="F11">
        <v>39</v>
      </c>
      <c r="G11">
        <v>7</v>
      </c>
      <c r="H11">
        <v>14</v>
      </c>
      <c r="I11">
        <v>21</v>
      </c>
      <c r="J11">
        <v>34</v>
      </c>
      <c r="M11" t="s">
        <v>7</v>
      </c>
      <c r="T11">
        <v>1</v>
      </c>
      <c r="U11">
        <v>2</v>
      </c>
    </row>
    <row r="12" spans="2:13" ht="12.75">
      <c r="B12" t="s">
        <v>37</v>
      </c>
      <c r="C12" t="s">
        <v>38</v>
      </c>
      <c r="D12" t="s">
        <v>39</v>
      </c>
      <c r="E12" t="s">
        <v>201</v>
      </c>
      <c r="F12">
        <v>1</v>
      </c>
      <c r="G12">
        <v>0</v>
      </c>
      <c r="H12">
        <v>0</v>
      </c>
      <c r="I12">
        <v>0</v>
      </c>
      <c r="J12">
        <v>0</v>
      </c>
      <c r="M12" t="s">
        <v>58</v>
      </c>
    </row>
    <row r="13" spans="1:13" ht="12.75">
      <c r="A13" t="s">
        <v>24</v>
      </c>
      <c r="B13" t="s">
        <v>27</v>
      </c>
      <c r="C13" t="s">
        <v>126</v>
      </c>
      <c r="D13" t="s">
        <v>30</v>
      </c>
      <c r="E13" t="s">
        <v>125</v>
      </c>
      <c r="F13" s="11" t="s">
        <v>7</v>
      </c>
      <c r="G13" s="11" t="s">
        <v>7</v>
      </c>
      <c r="H13" s="11" t="s">
        <v>7</v>
      </c>
      <c r="I13" s="11" t="s">
        <v>7</v>
      </c>
      <c r="J13" s="11" t="s">
        <v>7</v>
      </c>
      <c r="K13" s="11" t="s">
        <v>33</v>
      </c>
      <c r="L13" s="11"/>
      <c r="M13" t="s">
        <v>28</v>
      </c>
    </row>
    <row r="14" spans="1:13" ht="12.75">
      <c r="A14" t="s">
        <v>25</v>
      </c>
      <c r="B14" t="s">
        <v>27</v>
      </c>
      <c r="C14" t="s">
        <v>29</v>
      </c>
      <c r="D14" t="s">
        <v>30</v>
      </c>
      <c r="E14" t="s">
        <v>117</v>
      </c>
      <c r="F14" s="8" t="s">
        <v>7</v>
      </c>
      <c r="G14" s="8">
        <v>23</v>
      </c>
      <c r="H14" s="8">
        <v>30</v>
      </c>
      <c r="I14" s="8">
        <v>53</v>
      </c>
      <c r="J14" s="8" t="s">
        <v>7</v>
      </c>
      <c r="K14" s="8" t="s">
        <v>7</v>
      </c>
      <c r="L14" s="8"/>
      <c r="M14" t="s">
        <v>124</v>
      </c>
    </row>
    <row r="15" spans="1:13" ht="12.75">
      <c r="A15" t="s">
        <v>26</v>
      </c>
      <c r="B15" t="s">
        <v>27</v>
      </c>
      <c r="C15" t="s">
        <v>107</v>
      </c>
      <c r="D15" t="s">
        <v>30</v>
      </c>
      <c r="E15" t="s">
        <v>127</v>
      </c>
      <c r="F15" t="s">
        <v>7</v>
      </c>
      <c r="G15">
        <v>24</v>
      </c>
      <c r="H15">
        <v>32</v>
      </c>
      <c r="I15">
        <v>56</v>
      </c>
      <c r="J15" t="s">
        <v>7</v>
      </c>
      <c r="K15" t="s">
        <v>7</v>
      </c>
      <c r="M15" t="s">
        <v>123</v>
      </c>
    </row>
    <row r="16" spans="1:13" ht="12.75">
      <c r="A16" t="s">
        <v>104</v>
      </c>
      <c r="B16" t="s">
        <v>27</v>
      </c>
      <c r="C16" t="s">
        <v>108</v>
      </c>
      <c r="D16" t="s">
        <v>30</v>
      </c>
      <c r="E16" t="s">
        <v>115</v>
      </c>
      <c r="G16">
        <v>25</v>
      </c>
      <c r="H16">
        <v>37</v>
      </c>
      <c r="I16">
        <v>62</v>
      </c>
      <c r="M16" t="s">
        <v>122</v>
      </c>
    </row>
    <row r="17" spans="1:13" ht="12.75">
      <c r="A17" t="s">
        <v>105</v>
      </c>
      <c r="B17" t="s">
        <v>27</v>
      </c>
      <c r="C17" t="s">
        <v>109</v>
      </c>
      <c r="D17" t="s">
        <v>30</v>
      </c>
      <c r="E17" t="s">
        <v>128</v>
      </c>
      <c r="G17">
        <v>40</v>
      </c>
      <c r="H17">
        <v>43</v>
      </c>
      <c r="I17">
        <v>83</v>
      </c>
      <c r="M17" t="s">
        <v>121</v>
      </c>
    </row>
    <row r="18" spans="1:13" ht="12.75">
      <c r="A18" t="s">
        <v>106</v>
      </c>
      <c r="B18" t="s">
        <v>27</v>
      </c>
      <c r="C18" t="s">
        <v>110</v>
      </c>
      <c r="D18" t="s">
        <v>30</v>
      </c>
      <c r="E18" t="s">
        <v>115</v>
      </c>
      <c r="F18">
        <v>58</v>
      </c>
      <c r="G18">
        <v>37</v>
      </c>
      <c r="H18">
        <v>46</v>
      </c>
      <c r="I18">
        <v>83</v>
      </c>
      <c r="J18">
        <v>10</v>
      </c>
      <c r="M18" t="s">
        <v>120</v>
      </c>
    </row>
    <row r="19" spans="1:13" ht="12.75">
      <c r="A19" t="s">
        <v>113</v>
      </c>
      <c r="B19" t="s">
        <v>27</v>
      </c>
      <c r="C19" t="s">
        <v>111</v>
      </c>
      <c r="D19" t="s">
        <v>30</v>
      </c>
      <c r="E19" t="s">
        <v>115</v>
      </c>
      <c r="F19">
        <v>58</v>
      </c>
      <c r="G19">
        <v>46</v>
      </c>
      <c r="H19">
        <v>33</v>
      </c>
      <c r="I19">
        <v>79</v>
      </c>
      <c r="J19">
        <v>4</v>
      </c>
      <c r="M19" t="s">
        <v>119</v>
      </c>
    </row>
    <row r="20" spans="1:13" ht="12.75">
      <c r="A20" t="s">
        <v>114</v>
      </c>
      <c r="B20" t="s">
        <v>27</v>
      </c>
      <c r="C20" t="s">
        <v>112</v>
      </c>
      <c r="D20" t="s">
        <v>116</v>
      </c>
      <c r="E20" t="s">
        <v>117</v>
      </c>
      <c r="G20">
        <v>53</v>
      </c>
      <c r="H20">
        <v>52</v>
      </c>
      <c r="I20">
        <v>105</v>
      </c>
      <c r="M20" t="s">
        <v>118</v>
      </c>
    </row>
    <row r="21" spans="1:4" ht="12.75">
      <c r="A21" t="s">
        <v>7</v>
      </c>
      <c r="B21" t="s">
        <v>7</v>
      </c>
      <c r="D21" t="s">
        <v>7</v>
      </c>
    </row>
    <row r="23" spans="1:13" ht="12.75">
      <c r="A23" s="1"/>
      <c r="B23" s="1" t="s">
        <v>492</v>
      </c>
      <c r="C23" s="1"/>
      <c r="D23" s="1"/>
      <c r="E23" s="1"/>
      <c r="F23" s="1" t="s">
        <v>7</v>
      </c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21" ht="12.75">
      <c r="A25" s="1" t="s">
        <v>20</v>
      </c>
      <c r="B25" s="1" t="s">
        <v>19</v>
      </c>
      <c r="C25" s="1" t="s">
        <v>21</v>
      </c>
      <c r="D25" s="1" t="s">
        <v>22</v>
      </c>
      <c r="E25" s="1" t="s">
        <v>31</v>
      </c>
      <c r="F25" s="1" t="s">
        <v>11</v>
      </c>
      <c r="G25" s="1" t="s">
        <v>4</v>
      </c>
      <c r="H25" s="1" t="s">
        <v>5</v>
      </c>
      <c r="I25" s="1" t="s">
        <v>8</v>
      </c>
      <c r="J25" s="1" t="s">
        <v>6</v>
      </c>
      <c r="K25" s="9" t="s">
        <v>13</v>
      </c>
      <c r="L25" s="1" t="s">
        <v>328</v>
      </c>
      <c r="M25" s="1" t="s">
        <v>23</v>
      </c>
      <c r="N25" s="1" t="s">
        <v>330</v>
      </c>
      <c r="O25" s="1" t="s">
        <v>459</v>
      </c>
      <c r="P25" s="1" t="s">
        <v>334</v>
      </c>
      <c r="Q25" s="1" t="s">
        <v>460</v>
      </c>
      <c r="R25" s="1" t="s">
        <v>329</v>
      </c>
      <c r="S25" s="1" t="s">
        <v>331</v>
      </c>
      <c r="T25" s="1" t="s">
        <v>332</v>
      </c>
      <c r="U25" s="1" t="s">
        <v>333</v>
      </c>
    </row>
    <row r="27" spans="1:21" ht="12.75">
      <c r="A27" t="s">
        <v>497</v>
      </c>
      <c r="B27" t="s">
        <v>27</v>
      </c>
      <c r="C27" t="s">
        <v>49</v>
      </c>
      <c r="D27" t="s">
        <v>50</v>
      </c>
      <c r="E27" t="s">
        <v>7</v>
      </c>
      <c r="F27">
        <v>31</v>
      </c>
      <c r="G27">
        <v>1</v>
      </c>
      <c r="H27">
        <v>12</v>
      </c>
      <c r="I27">
        <f aca="true" t="shared" si="0" ref="I27:I32">G27+H27</f>
        <v>13</v>
      </c>
      <c r="J27">
        <v>18</v>
      </c>
      <c r="M27" t="s">
        <v>7</v>
      </c>
      <c r="N27" t="s">
        <v>7</v>
      </c>
      <c r="O27" t="s">
        <v>7</v>
      </c>
      <c r="P27" t="s">
        <v>7</v>
      </c>
      <c r="U27" t="s">
        <v>7</v>
      </c>
    </row>
    <row r="28" spans="1:21" ht="12.75">
      <c r="A28" t="s">
        <v>430</v>
      </c>
      <c r="B28" t="s">
        <v>27</v>
      </c>
      <c r="C28" t="s">
        <v>49</v>
      </c>
      <c r="D28" t="s">
        <v>50</v>
      </c>
      <c r="E28" t="s">
        <v>495</v>
      </c>
      <c r="F28">
        <v>22</v>
      </c>
      <c r="G28">
        <v>4</v>
      </c>
      <c r="H28">
        <v>11</v>
      </c>
      <c r="I28">
        <f t="shared" si="0"/>
        <v>15</v>
      </c>
      <c r="J28">
        <v>18</v>
      </c>
      <c r="M28" t="s">
        <v>493</v>
      </c>
      <c r="N28">
        <v>2</v>
      </c>
      <c r="O28">
        <v>3</v>
      </c>
      <c r="U28">
        <v>3</v>
      </c>
    </row>
    <row r="29" spans="1:21" ht="12.75">
      <c r="A29" t="s">
        <v>363</v>
      </c>
      <c r="B29" t="s">
        <v>27</v>
      </c>
      <c r="C29" t="s">
        <v>49</v>
      </c>
      <c r="D29" t="s">
        <v>50</v>
      </c>
      <c r="E29" t="s">
        <v>495</v>
      </c>
      <c r="F29">
        <v>20</v>
      </c>
      <c r="G29">
        <v>5</v>
      </c>
      <c r="H29">
        <v>6</v>
      </c>
      <c r="I29">
        <f t="shared" si="0"/>
        <v>11</v>
      </c>
      <c r="J29">
        <v>20</v>
      </c>
      <c r="M29" t="s">
        <v>494</v>
      </c>
      <c r="N29">
        <v>2</v>
      </c>
      <c r="O29">
        <v>3</v>
      </c>
      <c r="U29">
        <v>2</v>
      </c>
    </row>
    <row r="30" spans="1:21" ht="12.75">
      <c r="A30" t="s">
        <v>274</v>
      </c>
      <c r="B30" t="s">
        <v>27</v>
      </c>
      <c r="C30" t="s">
        <v>49</v>
      </c>
      <c r="D30" t="s">
        <v>50</v>
      </c>
      <c r="E30" t="s">
        <v>495</v>
      </c>
      <c r="F30">
        <v>35</v>
      </c>
      <c r="G30">
        <v>12</v>
      </c>
      <c r="H30">
        <v>26</v>
      </c>
      <c r="I30">
        <f t="shared" si="0"/>
        <v>38</v>
      </c>
      <c r="J30">
        <v>30</v>
      </c>
      <c r="L30">
        <v>4</v>
      </c>
      <c r="N30">
        <v>6</v>
      </c>
      <c r="P30">
        <v>1</v>
      </c>
      <c r="R30">
        <v>1</v>
      </c>
      <c r="S30">
        <v>1</v>
      </c>
      <c r="T30" t="s">
        <v>7</v>
      </c>
      <c r="U30">
        <v>4</v>
      </c>
    </row>
    <row r="31" spans="1:10" ht="12.75">
      <c r="A31" t="s">
        <v>203</v>
      </c>
      <c r="B31" t="s">
        <v>27</v>
      </c>
      <c r="C31" t="s">
        <v>49</v>
      </c>
      <c r="D31" t="s">
        <v>50</v>
      </c>
      <c r="E31" t="s">
        <v>496</v>
      </c>
      <c r="F31">
        <v>35</v>
      </c>
      <c r="G31">
        <v>4</v>
      </c>
      <c r="H31">
        <v>10</v>
      </c>
      <c r="I31">
        <f t="shared" si="0"/>
        <v>14</v>
      </c>
      <c r="J31">
        <v>36</v>
      </c>
    </row>
    <row r="32" spans="1:21" ht="12.75">
      <c r="A32" t="s">
        <v>34</v>
      </c>
      <c r="B32" t="s">
        <v>27</v>
      </c>
      <c r="C32" t="s">
        <v>49</v>
      </c>
      <c r="D32" t="s">
        <v>50</v>
      </c>
      <c r="E32" t="s">
        <v>495</v>
      </c>
      <c r="F32">
        <v>35</v>
      </c>
      <c r="G32">
        <v>7</v>
      </c>
      <c r="H32">
        <v>14</v>
      </c>
      <c r="I32">
        <f t="shared" si="0"/>
        <v>21</v>
      </c>
      <c r="J32">
        <v>16</v>
      </c>
      <c r="M32" t="s">
        <v>7</v>
      </c>
      <c r="T32">
        <v>1</v>
      </c>
      <c r="U32">
        <v>2</v>
      </c>
    </row>
    <row r="34" spans="6:21" ht="12.75">
      <c r="F34" s="1">
        <f aca="true" t="shared" si="1" ref="F34:L34">SUM(F27:F33)</f>
        <v>178</v>
      </c>
      <c r="G34" s="1">
        <f t="shared" si="1"/>
        <v>33</v>
      </c>
      <c r="H34" s="1">
        <f t="shared" si="1"/>
        <v>79</v>
      </c>
      <c r="I34" s="1">
        <f t="shared" si="1"/>
        <v>112</v>
      </c>
      <c r="J34" s="1">
        <f t="shared" si="1"/>
        <v>138</v>
      </c>
      <c r="K34" s="1">
        <f t="shared" si="1"/>
        <v>0</v>
      </c>
      <c r="L34" s="1">
        <f t="shared" si="1"/>
        <v>4</v>
      </c>
      <c r="N34" s="1">
        <f aca="true" t="shared" si="2" ref="N34:U34">SUM(N27:N33)</f>
        <v>10</v>
      </c>
      <c r="O34" s="1">
        <f t="shared" si="2"/>
        <v>6</v>
      </c>
      <c r="P34" s="1">
        <f t="shared" si="2"/>
        <v>1</v>
      </c>
      <c r="Q34" s="1">
        <f t="shared" si="2"/>
        <v>0</v>
      </c>
      <c r="R34" s="1">
        <f t="shared" si="2"/>
        <v>1</v>
      </c>
      <c r="S34" s="1">
        <f t="shared" si="2"/>
        <v>1</v>
      </c>
      <c r="T34" s="1">
        <f t="shared" si="2"/>
        <v>1</v>
      </c>
      <c r="U34" s="1">
        <f t="shared" si="2"/>
        <v>11</v>
      </c>
    </row>
    <row r="36" spans="1:13" ht="12.75">
      <c r="A36" s="1"/>
      <c r="B36" s="1" t="s">
        <v>399</v>
      </c>
      <c r="C36" s="1"/>
      <c r="D36" s="1"/>
      <c r="E36" s="1"/>
      <c r="F36" s="1" t="s">
        <v>7</v>
      </c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21" ht="12.75">
      <c r="A38" s="1" t="s">
        <v>20</v>
      </c>
      <c r="B38" s="1" t="s">
        <v>19</v>
      </c>
      <c r="C38" s="1" t="s">
        <v>21</v>
      </c>
      <c r="D38" s="1" t="s">
        <v>22</v>
      </c>
      <c r="E38" s="1" t="s">
        <v>31</v>
      </c>
      <c r="F38" s="1" t="s">
        <v>11</v>
      </c>
      <c r="G38" s="1" t="s">
        <v>4</v>
      </c>
      <c r="H38" s="1" t="s">
        <v>5</v>
      </c>
      <c r="I38" s="1" t="s">
        <v>8</v>
      </c>
      <c r="J38" s="1" t="s">
        <v>6</v>
      </c>
      <c r="K38" s="9" t="s">
        <v>13</v>
      </c>
      <c r="L38" s="1" t="s">
        <v>328</v>
      </c>
      <c r="M38" s="1" t="s">
        <v>23</v>
      </c>
      <c r="N38" s="1" t="s">
        <v>330</v>
      </c>
      <c r="O38" s="1" t="s">
        <v>459</v>
      </c>
      <c r="P38" s="1" t="s">
        <v>334</v>
      </c>
      <c r="Q38" s="1" t="s">
        <v>460</v>
      </c>
      <c r="R38" s="1" t="s">
        <v>329</v>
      </c>
      <c r="S38" s="1" t="s">
        <v>331</v>
      </c>
      <c r="T38" s="1" t="s">
        <v>332</v>
      </c>
      <c r="U38" s="1" t="s">
        <v>333</v>
      </c>
    </row>
    <row r="40" spans="1:21" ht="12.75">
      <c r="A40" t="s">
        <v>497</v>
      </c>
      <c r="B40" t="s">
        <v>27</v>
      </c>
      <c r="C40" t="s">
        <v>49</v>
      </c>
      <c r="D40" t="s">
        <v>50</v>
      </c>
      <c r="E40" t="s">
        <v>7</v>
      </c>
      <c r="F40">
        <v>35</v>
      </c>
      <c r="G40">
        <v>2</v>
      </c>
      <c r="H40">
        <v>12</v>
      </c>
      <c r="I40">
        <f aca="true" t="shared" si="3" ref="I40:I45">G40+H40</f>
        <v>14</v>
      </c>
      <c r="J40">
        <v>18</v>
      </c>
      <c r="M40" t="s">
        <v>7</v>
      </c>
      <c r="N40" t="s">
        <v>7</v>
      </c>
      <c r="O40" t="s">
        <v>7</v>
      </c>
      <c r="P40" t="s">
        <v>7</v>
      </c>
      <c r="U40" t="s">
        <v>7</v>
      </c>
    </row>
    <row r="41" spans="1:21" ht="12.75">
      <c r="A41" t="s">
        <v>430</v>
      </c>
      <c r="B41" t="s">
        <v>27</v>
      </c>
      <c r="C41" t="s">
        <v>49</v>
      </c>
      <c r="D41" t="s">
        <v>50</v>
      </c>
      <c r="E41" t="s">
        <v>489</v>
      </c>
      <c r="F41">
        <v>24</v>
      </c>
      <c r="G41">
        <v>5</v>
      </c>
      <c r="H41">
        <v>11</v>
      </c>
      <c r="I41">
        <f t="shared" si="3"/>
        <v>16</v>
      </c>
      <c r="J41">
        <v>22</v>
      </c>
      <c r="M41" t="s">
        <v>491</v>
      </c>
      <c r="N41">
        <v>2</v>
      </c>
      <c r="O41">
        <v>3</v>
      </c>
      <c r="U41">
        <v>3</v>
      </c>
    </row>
    <row r="42" spans="1:21" ht="12.75">
      <c r="A42" t="s">
        <v>363</v>
      </c>
      <c r="B42" t="s">
        <v>27</v>
      </c>
      <c r="C42" t="s">
        <v>49</v>
      </c>
      <c r="D42" t="s">
        <v>50</v>
      </c>
      <c r="E42" t="s">
        <v>429</v>
      </c>
      <c r="F42">
        <v>21</v>
      </c>
      <c r="G42">
        <v>5</v>
      </c>
      <c r="H42">
        <v>7</v>
      </c>
      <c r="I42">
        <f t="shared" si="3"/>
        <v>12</v>
      </c>
      <c r="J42">
        <v>20</v>
      </c>
      <c r="M42" t="s">
        <v>467</v>
      </c>
      <c r="N42">
        <v>2</v>
      </c>
      <c r="O42">
        <v>3</v>
      </c>
      <c r="U42">
        <v>2</v>
      </c>
    </row>
    <row r="43" spans="1:21" ht="12.75">
      <c r="A43" t="s">
        <v>274</v>
      </c>
      <c r="B43" t="s">
        <v>27</v>
      </c>
      <c r="C43" t="s">
        <v>49</v>
      </c>
      <c r="D43" t="s">
        <v>50</v>
      </c>
      <c r="E43" t="s">
        <v>490</v>
      </c>
      <c r="F43">
        <v>47</v>
      </c>
      <c r="G43">
        <v>15</v>
      </c>
      <c r="H43">
        <v>30</v>
      </c>
      <c r="I43">
        <f t="shared" si="3"/>
        <v>45</v>
      </c>
      <c r="J43">
        <v>36</v>
      </c>
      <c r="L43">
        <v>4</v>
      </c>
      <c r="N43">
        <v>6</v>
      </c>
      <c r="P43">
        <v>1</v>
      </c>
      <c r="R43">
        <v>3</v>
      </c>
      <c r="S43">
        <v>1</v>
      </c>
      <c r="T43" t="s">
        <v>7</v>
      </c>
      <c r="U43">
        <v>5</v>
      </c>
    </row>
    <row r="44" spans="1:10" ht="12.75">
      <c r="A44" t="s">
        <v>203</v>
      </c>
      <c r="B44" t="s">
        <v>27</v>
      </c>
      <c r="C44" t="s">
        <v>49</v>
      </c>
      <c r="D44" t="s">
        <v>50</v>
      </c>
      <c r="E44" t="s">
        <v>489</v>
      </c>
      <c r="F44">
        <v>38</v>
      </c>
      <c r="G44">
        <v>4</v>
      </c>
      <c r="H44">
        <v>11</v>
      </c>
      <c r="I44">
        <f t="shared" si="3"/>
        <v>15</v>
      </c>
      <c r="J44">
        <v>40</v>
      </c>
    </row>
    <row r="45" spans="1:21" ht="12.75">
      <c r="A45" t="s">
        <v>34</v>
      </c>
      <c r="B45" t="s">
        <v>27</v>
      </c>
      <c r="C45" t="s">
        <v>49</v>
      </c>
      <c r="D45" t="s">
        <v>50</v>
      </c>
      <c r="E45" t="s">
        <v>489</v>
      </c>
      <c r="F45">
        <v>39</v>
      </c>
      <c r="G45">
        <v>7</v>
      </c>
      <c r="H45">
        <v>14</v>
      </c>
      <c r="I45">
        <f t="shared" si="3"/>
        <v>21</v>
      </c>
      <c r="J45">
        <v>34</v>
      </c>
      <c r="M45" t="s">
        <v>7</v>
      </c>
      <c r="T45">
        <v>1</v>
      </c>
      <c r="U45">
        <v>2</v>
      </c>
    </row>
    <row r="47" spans="6:21" ht="12.75">
      <c r="F47" s="1">
        <f aca="true" t="shared" si="4" ref="F47:L47">SUM(F40:F46)</f>
        <v>204</v>
      </c>
      <c r="G47" s="1">
        <f t="shared" si="4"/>
        <v>38</v>
      </c>
      <c r="H47" s="1">
        <f t="shared" si="4"/>
        <v>85</v>
      </c>
      <c r="I47" s="1">
        <f t="shared" si="4"/>
        <v>123</v>
      </c>
      <c r="J47" s="1">
        <f t="shared" si="4"/>
        <v>170</v>
      </c>
      <c r="K47" s="1">
        <f t="shared" si="4"/>
        <v>0</v>
      </c>
      <c r="L47" s="1">
        <f t="shared" si="4"/>
        <v>4</v>
      </c>
      <c r="N47" s="1">
        <f aca="true" t="shared" si="5" ref="N47:U47">SUM(N40:N46)</f>
        <v>10</v>
      </c>
      <c r="O47" s="1">
        <f t="shared" si="5"/>
        <v>6</v>
      </c>
      <c r="P47" s="1">
        <f t="shared" si="5"/>
        <v>1</v>
      </c>
      <c r="Q47" s="1">
        <f t="shared" si="5"/>
        <v>0</v>
      </c>
      <c r="R47" s="1">
        <f t="shared" si="5"/>
        <v>3</v>
      </c>
      <c r="S47" s="1">
        <f t="shared" si="5"/>
        <v>1</v>
      </c>
      <c r="T47" s="1">
        <f t="shared" si="5"/>
        <v>1</v>
      </c>
      <c r="U47" s="1">
        <f t="shared" si="5"/>
        <v>12</v>
      </c>
    </row>
    <row r="50" spans="2:10" ht="12.75">
      <c r="B50" s="1" t="s">
        <v>313</v>
      </c>
      <c r="D50" t="s">
        <v>312</v>
      </c>
      <c r="E50" t="s">
        <v>70</v>
      </c>
      <c r="F50">
        <v>29</v>
      </c>
      <c r="G50">
        <v>7</v>
      </c>
      <c r="H50">
        <v>10</v>
      </c>
      <c r="I50">
        <f aca="true" t="shared" si="6" ref="I50:I61">+G50+H50</f>
        <v>17</v>
      </c>
      <c r="J50">
        <v>22</v>
      </c>
    </row>
    <row r="51" spans="5:12" ht="12.75">
      <c r="E51" t="s">
        <v>302</v>
      </c>
      <c r="F51">
        <v>26</v>
      </c>
      <c r="G51">
        <v>3</v>
      </c>
      <c r="H51">
        <v>14</v>
      </c>
      <c r="I51">
        <f t="shared" si="6"/>
        <v>17</v>
      </c>
      <c r="J51">
        <v>35</v>
      </c>
      <c r="L51">
        <v>1</v>
      </c>
    </row>
    <row r="52" spans="5:10" ht="12.75">
      <c r="E52" t="s">
        <v>74</v>
      </c>
      <c r="F52">
        <v>29</v>
      </c>
      <c r="G52">
        <v>4</v>
      </c>
      <c r="H52">
        <v>10</v>
      </c>
      <c r="I52">
        <f t="shared" si="6"/>
        <v>14</v>
      </c>
      <c r="J52">
        <v>16</v>
      </c>
    </row>
    <row r="53" spans="5:10" ht="12.75">
      <c r="E53" t="s">
        <v>84</v>
      </c>
      <c r="F53">
        <v>29</v>
      </c>
      <c r="G53">
        <v>6</v>
      </c>
      <c r="H53">
        <v>16</v>
      </c>
      <c r="I53">
        <f t="shared" si="6"/>
        <v>22</v>
      </c>
      <c r="J53">
        <v>18</v>
      </c>
    </row>
    <row r="54" spans="5:12" ht="12.75">
      <c r="E54" t="s">
        <v>167</v>
      </c>
      <c r="F54">
        <v>31</v>
      </c>
      <c r="G54">
        <v>6</v>
      </c>
      <c r="H54">
        <v>9</v>
      </c>
      <c r="I54">
        <f t="shared" si="6"/>
        <v>15</v>
      </c>
      <c r="J54">
        <v>28</v>
      </c>
      <c r="L54">
        <v>2</v>
      </c>
    </row>
    <row r="55" spans="5:10" ht="12.75">
      <c r="E55" t="s">
        <v>183</v>
      </c>
      <c r="F55">
        <v>4</v>
      </c>
      <c r="G55">
        <v>3</v>
      </c>
      <c r="H55">
        <v>2</v>
      </c>
      <c r="I55">
        <f t="shared" si="6"/>
        <v>5</v>
      </c>
      <c r="J55">
        <v>0</v>
      </c>
    </row>
    <row r="56" spans="5:12" ht="12.75">
      <c r="E56" t="s">
        <v>215</v>
      </c>
      <c r="F56">
        <v>6</v>
      </c>
      <c r="G56">
        <v>0</v>
      </c>
      <c r="H56">
        <v>4</v>
      </c>
      <c r="I56">
        <f t="shared" si="6"/>
        <v>4</v>
      </c>
      <c r="J56">
        <v>9</v>
      </c>
      <c r="L56">
        <v>1</v>
      </c>
    </row>
    <row r="57" spans="5:10" ht="12.75">
      <c r="E57" t="s">
        <v>140</v>
      </c>
      <c r="F57">
        <v>6</v>
      </c>
      <c r="G57">
        <v>1</v>
      </c>
      <c r="H57">
        <v>3</v>
      </c>
      <c r="I57">
        <f t="shared" si="6"/>
        <v>4</v>
      </c>
      <c r="J57">
        <v>4</v>
      </c>
    </row>
    <row r="58" spans="5:10" ht="12.75">
      <c r="E58" t="s">
        <v>133</v>
      </c>
      <c r="F58">
        <v>6</v>
      </c>
      <c r="G58">
        <v>1</v>
      </c>
      <c r="H58">
        <v>2</v>
      </c>
      <c r="I58">
        <f t="shared" si="6"/>
        <v>3</v>
      </c>
      <c r="J58">
        <v>4</v>
      </c>
    </row>
    <row r="59" spans="5:10" ht="12.75">
      <c r="E59" t="s">
        <v>184</v>
      </c>
      <c r="F59">
        <v>6</v>
      </c>
      <c r="G59">
        <v>0</v>
      </c>
      <c r="H59">
        <v>3</v>
      </c>
      <c r="I59">
        <f t="shared" si="6"/>
        <v>3</v>
      </c>
      <c r="J59">
        <v>2</v>
      </c>
    </row>
    <row r="60" spans="5:10" ht="12.75">
      <c r="E60" t="s">
        <v>182</v>
      </c>
      <c r="F60">
        <v>6</v>
      </c>
      <c r="G60">
        <v>2</v>
      </c>
      <c r="H60">
        <v>3</v>
      </c>
      <c r="I60">
        <f t="shared" si="6"/>
        <v>5</v>
      </c>
      <c r="J60">
        <v>0</v>
      </c>
    </row>
    <row r="61" spans="5:10" ht="12.75">
      <c r="E61" t="s">
        <v>200</v>
      </c>
      <c r="F61">
        <v>0</v>
      </c>
      <c r="G61">
        <v>0</v>
      </c>
      <c r="H61">
        <v>3</v>
      </c>
      <c r="I61">
        <f t="shared" si="6"/>
        <v>3</v>
      </c>
      <c r="J61">
        <v>0</v>
      </c>
    </row>
    <row r="63" spans="6:12" ht="12.75">
      <c r="F63" s="1">
        <f aca="true" t="shared" si="7" ref="F63:L63">SUM(F50:F62)</f>
        <v>178</v>
      </c>
      <c r="G63" s="1">
        <f t="shared" si="7"/>
        <v>33</v>
      </c>
      <c r="H63" s="1">
        <f t="shared" si="7"/>
        <v>79</v>
      </c>
      <c r="I63" s="1">
        <f t="shared" si="7"/>
        <v>112</v>
      </c>
      <c r="J63" s="1">
        <f t="shared" si="7"/>
        <v>138</v>
      </c>
      <c r="K63" s="1">
        <f t="shared" si="7"/>
        <v>0</v>
      </c>
      <c r="L63" s="1">
        <f t="shared" si="7"/>
        <v>4</v>
      </c>
    </row>
    <row r="65" spans="2:10" ht="12.75">
      <c r="B65" s="1" t="s">
        <v>314</v>
      </c>
      <c r="D65" t="s">
        <v>312</v>
      </c>
      <c r="E65" t="s">
        <v>84</v>
      </c>
      <c r="F65">
        <v>14</v>
      </c>
      <c r="G65">
        <v>2</v>
      </c>
      <c r="H65">
        <v>4</v>
      </c>
      <c r="I65">
        <f>+G65+H65</f>
        <v>6</v>
      </c>
      <c r="J65">
        <v>26</v>
      </c>
    </row>
    <row r="66" spans="2:10" ht="12.75">
      <c r="B66" s="1"/>
      <c r="E66" t="s">
        <v>70</v>
      </c>
      <c r="F66">
        <v>10</v>
      </c>
      <c r="G66">
        <v>2</v>
      </c>
      <c r="H66">
        <v>1</v>
      </c>
      <c r="I66">
        <f>+G66+H66</f>
        <v>3</v>
      </c>
      <c r="J66">
        <v>2</v>
      </c>
    </row>
    <row r="67" spans="5:10" ht="12.75">
      <c r="E67" t="s">
        <v>167</v>
      </c>
      <c r="F67">
        <v>2</v>
      </c>
      <c r="G67">
        <v>1</v>
      </c>
      <c r="H67">
        <v>1</v>
      </c>
      <c r="I67">
        <f>+G67+H67</f>
        <v>2</v>
      </c>
      <c r="J67">
        <v>4</v>
      </c>
    </row>
    <row r="69" spans="6:12" ht="12.75">
      <c r="F69" s="1">
        <f aca="true" t="shared" si="8" ref="F69:L69">SUM(F65:F68)</f>
        <v>26</v>
      </c>
      <c r="G69" s="1">
        <f t="shared" si="8"/>
        <v>5</v>
      </c>
      <c r="H69" s="1">
        <f t="shared" si="8"/>
        <v>6</v>
      </c>
      <c r="I69" s="1">
        <f t="shared" si="8"/>
        <v>11</v>
      </c>
      <c r="J69" s="1">
        <f t="shared" si="8"/>
        <v>32</v>
      </c>
      <c r="K69" s="1">
        <f t="shared" si="8"/>
        <v>0</v>
      </c>
      <c r="L69" s="1">
        <f t="shared" si="8"/>
        <v>0</v>
      </c>
    </row>
    <row r="71" spans="6:12" ht="12.75">
      <c r="F71" s="1">
        <f aca="true" t="shared" si="9" ref="F71:L71">F63+F69</f>
        <v>204</v>
      </c>
      <c r="G71" s="1">
        <f t="shared" si="9"/>
        <v>38</v>
      </c>
      <c r="H71" s="1">
        <f t="shared" si="9"/>
        <v>85</v>
      </c>
      <c r="I71" s="1">
        <f t="shared" si="9"/>
        <v>123</v>
      </c>
      <c r="J71" s="1">
        <f t="shared" si="9"/>
        <v>170</v>
      </c>
      <c r="K71" s="1">
        <f t="shared" si="9"/>
        <v>0</v>
      </c>
      <c r="L71" s="1">
        <f t="shared" si="9"/>
        <v>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H2" sqref="H2"/>
    </sheetView>
  </sheetViews>
  <sheetFormatPr defaultColWidth="9.140625" defaultRowHeight="12.75"/>
  <cols>
    <col min="1" max="1" width="12.7109375" style="0" customWidth="1"/>
  </cols>
  <sheetData>
    <row r="1" spans="3:8" ht="12.75">
      <c r="C1" s="1" t="s">
        <v>405</v>
      </c>
      <c r="H1" s="1" t="s">
        <v>535</v>
      </c>
    </row>
    <row r="3" spans="3:11" ht="12.75">
      <c r="C3" s="1" t="s">
        <v>406</v>
      </c>
      <c r="D3" s="1"/>
      <c r="E3" s="1" t="s">
        <v>407</v>
      </c>
      <c r="F3" s="1"/>
      <c r="G3" s="1" t="s">
        <v>314</v>
      </c>
      <c r="I3" s="1" t="s">
        <v>408</v>
      </c>
      <c r="K3" s="9" t="s">
        <v>409</v>
      </c>
    </row>
    <row r="5" ht="12.75">
      <c r="C5" s="1" t="s">
        <v>512</v>
      </c>
    </row>
    <row r="7" spans="1:11" ht="12.75">
      <c r="A7" s="1" t="s">
        <v>410</v>
      </c>
      <c r="C7">
        <v>30</v>
      </c>
      <c r="E7">
        <v>178</v>
      </c>
      <c r="G7">
        <v>26</v>
      </c>
      <c r="I7">
        <f>SUM(C7:H7)</f>
        <v>234</v>
      </c>
      <c r="K7" s="12">
        <f>I7/I13</f>
        <v>0.7748344370860927</v>
      </c>
    </row>
    <row r="8" spans="1:11" ht="12.75">
      <c r="A8" s="1" t="s">
        <v>411</v>
      </c>
      <c r="C8">
        <v>0</v>
      </c>
      <c r="E8">
        <v>34</v>
      </c>
      <c r="G8">
        <v>15</v>
      </c>
      <c r="I8">
        <f>SUM(C8:H8)</f>
        <v>49</v>
      </c>
      <c r="K8" s="12">
        <f>I8/I13</f>
        <v>0.16225165562913907</v>
      </c>
    </row>
    <row r="9" spans="1:11" ht="12.75">
      <c r="A9" s="1" t="s">
        <v>412</v>
      </c>
      <c r="C9">
        <v>0</v>
      </c>
      <c r="E9">
        <v>0</v>
      </c>
      <c r="F9" t="s">
        <v>7</v>
      </c>
      <c r="G9">
        <v>0</v>
      </c>
      <c r="I9">
        <f>SUM(C9:H9)</f>
        <v>0</v>
      </c>
      <c r="K9" s="12">
        <f>I9/I13</f>
        <v>0</v>
      </c>
    </row>
    <row r="10" spans="1:11" ht="12.75">
      <c r="A10" s="1" t="s">
        <v>207</v>
      </c>
      <c r="C10">
        <v>11</v>
      </c>
      <c r="E10">
        <v>3</v>
      </c>
      <c r="G10">
        <v>1</v>
      </c>
      <c r="I10">
        <f>SUM(C10:H10)</f>
        <v>15</v>
      </c>
      <c r="K10" s="12">
        <f>I10/I13</f>
        <v>0.04966887417218543</v>
      </c>
    </row>
    <row r="11" spans="1:11" ht="12.75">
      <c r="A11" s="1" t="s">
        <v>413</v>
      </c>
      <c r="C11">
        <v>4</v>
      </c>
      <c r="E11">
        <v>0</v>
      </c>
      <c r="G11">
        <v>0</v>
      </c>
      <c r="I11">
        <f>SUM(C11:H11)</f>
        <v>4</v>
      </c>
      <c r="K11" s="12">
        <f>I11/I13</f>
        <v>0.013245033112582781</v>
      </c>
    </row>
    <row r="13" spans="1:11" ht="12.75">
      <c r="A13" s="1" t="s">
        <v>414</v>
      </c>
      <c r="C13">
        <f>SUM(C7:C12)</f>
        <v>45</v>
      </c>
      <c r="E13">
        <f>SUM(E7:E12)</f>
        <v>215</v>
      </c>
      <c r="G13">
        <f>SUM(G7:G12)</f>
        <v>42</v>
      </c>
      <c r="I13">
        <f>SUM(C13:H13)</f>
        <v>302</v>
      </c>
      <c r="K13" s="12" t="s">
        <v>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92"/>
  <sheetViews>
    <sheetView workbookViewId="0" topLeftCell="A43">
      <selection activeCell="A43" sqref="A43"/>
    </sheetView>
  </sheetViews>
  <sheetFormatPr defaultColWidth="9.140625" defaultRowHeight="12.75"/>
  <cols>
    <col min="1" max="1" width="3.00390625" style="0" bestFit="1" customWidth="1"/>
    <col min="2" max="2" width="8.00390625" style="0" customWidth="1"/>
    <col min="3" max="3" width="3.421875" style="0" customWidth="1"/>
    <col min="4" max="4" width="2.8515625" style="0" bestFit="1" customWidth="1"/>
    <col min="5" max="5" width="16.00390625" style="0" bestFit="1" customWidth="1"/>
    <col min="6" max="6" width="4.140625" style="0" customWidth="1"/>
    <col min="7" max="7" width="8.57421875" style="0" customWidth="1"/>
    <col min="9" max="9" width="4.140625" style="0" customWidth="1"/>
    <col min="10" max="10" width="4.8515625" style="0" customWidth="1"/>
    <col min="11" max="11" width="4.140625" style="0" customWidth="1"/>
    <col min="12" max="12" width="4.7109375" style="0" customWidth="1"/>
    <col min="13" max="13" width="5.28125" style="0" customWidth="1"/>
    <col min="14" max="14" width="4.8515625" style="0" customWidth="1"/>
    <col min="15" max="15" width="43.7109375" style="0" customWidth="1"/>
    <col min="16" max="16" width="32.8515625" style="0" bestFit="1" customWidth="1"/>
  </cols>
  <sheetData>
    <row r="1" spans="1:42" ht="12.75">
      <c r="A1" s="1"/>
      <c r="B1" s="1"/>
      <c r="C1" s="1"/>
      <c r="D1" s="1"/>
      <c r="E1" s="1" t="s">
        <v>430</v>
      </c>
      <c r="F1" s="1"/>
      <c r="G1" s="1"/>
      <c r="H1" s="1"/>
      <c r="I1" s="1"/>
      <c r="J1" s="1"/>
      <c r="K1" s="1"/>
      <c r="L1" s="1"/>
      <c r="M1" s="1"/>
      <c r="N1" s="1"/>
      <c r="O1" s="10">
        <f ca="1">NOW()</f>
        <v>40238.5491400463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.75">
      <c r="A3" s="1"/>
      <c r="B3" s="1" t="s">
        <v>0</v>
      </c>
      <c r="C3" s="1"/>
      <c r="D3" s="1"/>
      <c r="E3" s="1" t="s">
        <v>1</v>
      </c>
      <c r="F3" s="1"/>
      <c r="G3" s="1" t="s">
        <v>2</v>
      </c>
      <c r="H3" s="1" t="s">
        <v>3</v>
      </c>
      <c r="I3" s="1" t="s">
        <v>11</v>
      </c>
      <c r="J3" s="1" t="s">
        <v>4</v>
      </c>
      <c r="K3" s="1" t="s">
        <v>5</v>
      </c>
      <c r="L3" s="1" t="s">
        <v>8</v>
      </c>
      <c r="M3" s="1" t="s">
        <v>6</v>
      </c>
      <c r="N3" s="9" t="s">
        <v>13</v>
      </c>
      <c r="O3" s="1" t="s">
        <v>9</v>
      </c>
      <c r="P3" s="1" t="s">
        <v>10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ht="12.75">
      <c r="A4" s="1"/>
    </row>
    <row r="5" spans="1:16" ht="12.75">
      <c r="A5" s="1">
        <v>1</v>
      </c>
      <c r="B5" t="s">
        <v>431</v>
      </c>
      <c r="D5" t="s">
        <v>213</v>
      </c>
      <c r="E5" s="8" t="s">
        <v>77</v>
      </c>
      <c r="G5" t="s">
        <v>60</v>
      </c>
      <c r="H5" s="2" t="s">
        <v>455</v>
      </c>
      <c r="I5" s="4">
        <v>1</v>
      </c>
      <c r="J5" s="4">
        <v>0</v>
      </c>
      <c r="K5" s="4">
        <v>0</v>
      </c>
      <c r="L5" s="4">
        <f>J5+K5</f>
        <v>0</v>
      </c>
      <c r="M5" s="4">
        <v>0</v>
      </c>
      <c r="N5" s="4">
        <v>0</v>
      </c>
      <c r="O5" t="s">
        <v>210</v>
      </c>
      <c r="P5" t="s">
        <v>7</v>
      </c>
    </row>
    <row r="6" spans="1:16" ht="12.75">
      <c r="A6" s="1">
        <v>2</v>
      </c>
      <c r="B6" t="s">
        <v>432</v>
      </c>
      <c r="D6" t="s">
        <v>213</v>
      </c>
      <c r="E6" s="8" t="s">
        <v>84</v>
      </c>
      <c r="G6" t="s">
        <v>62</v>
      </c>
      <c r="H6" s="2" t="s">
        <v>398</v>
      </c>
      <c r="I6" s="4">
        <v>1</v>
      </c>
      <c r="J6" s="4">
        <v>1</v>
      </c>
      <c r="K6" s="4">
        <v>0</v>
      </c>
      <c r="L6" s="4">
        <f>J6+K6</f>
        <v>1</v>
      </c>
      <c r="M6" s="4">
        <v>0</v>
      </c>
      <c r="N6" s="4">
        <v>0</v>
      </c>
      <c r="O6" t="s">
        <v>210</v>
      </c>
      <c r="P6" t="s">
        <v>7</v>
      </c>
    </row>
    <row r="7" spans="1:15" ht="12.75">
      <c r="A7" s="1">
        <v>3</v>
      </c>
      <c r="B7" t="s">
        <v>432</v>
      </c>
      <c r="D7" t="s">
        <v>213</v>
      </c>
      <c r="E7" s="8" t="s">
        <v>453</v>
      </c>
      <c r="G7" t="s">
        <v>62</v>
      </c>
      <c r="H7" s="2" t="s">
        <v>398</v>
      </c>
      <c r="I7" s="4">
        <v>1</v>
      </c>
      <c r="J7" s="4">
        <v>1</v>
      </c>
      <c r="K7" s="4">
        <v>0</v>
      </c>
      <c r="L7" s="4">
        <f>J7+K7</f>
        <v>1</v>
      </c>
      <c r="M7" s="4">
        <v>0</v>
      </c>
      <c r="N7" s="4">
        <v>0</v>
      </c>
      <c r="O7" t="s">
        <v>210</v>
      </c>
    </row>
    <row r="8" spans="1:15" ht="12.75">
      <c r="A8" s="1">
        <v>4</v>
      </c>
      <c r="B8" t="s">
        <v>294</v>
      </c>
      <c r="D8" t="s">
        <v>213</v>
      </c>
      <c r="E8" s="8" t="s">
        <v>74</v>
      </c>
      <c r="G8" t="s">
        <v>60</v>
      </c>
      <c r="H8" s="2" t="s">
        <v>455</v>
      </c>
      <c r="I8" s="4">
        <v>1</v>
      </c>
      <c r="J8" s="4">
        <v>0</v>
      </c>
      <c r="K8" s="4">
        <v>0</v>
      </c>
      <c r="L8" s="4">
        <f>J8+K8</f>
        <v>0</v>
      </c>
      <c r="M8" s="4">
        <v>0</v>
      </c>
      <c r="N8" s="4">
        <v>0</v>
      </c>
      <c r="O8" t="s">
        <v>454</v>
      </c>
    </row>
    <row r="9" spans="1:15" ht="12.75">
      <c r="A9" s="1">
        <v>5</v>
      </c>
      <c r="B9" t="s">
        <v>52</v>
      </c>
      <c r="D9" t="s">
        <v>213</v>
      </c>
      <c r="E9" s="8" t="s">
        <v>456</v>
      </c>
      <c r="G9" t="s">
        <v>62</v>
      </c>
      <c r="H9" s="2" t="s">
        <v>174</v>
      </c>
      <c r="I9" s="4">
        <v>1</v>
      </c>
      <c r="J9" s="4">
        <v>0</v>
      </c>
      <c r="K9" s="4">
        <v>0</v>
      </c>
      <c r="L9" s="4">
        <f>J9+K9</f>
        <v>0</v>
      </c>
      <c r="M9" s="4">
        <v>0</v>
      </c>
      <c r="N9" s="4">
        <v>0</v>
      </c>
      <c r="O9" t="s">
        <v>7</v>
      </c>
    </row>
    <row r="10" spans="1:14" ht="12.75">
      <c r="A10" s="1"/>
      <c r="H10" s="3"/>
      <c r="I10" s="4"/>
      <c r="J10" s="4"/>
      <c r="K10" s="4"/>
      <c r="L10" s="4"/>
      <c r="M10" s="4"/>
      <c r="N10" s="5" t="s">
        <v>7</v>
      </c>
    </row>
    <row r="11" spans="1:42" ht="12.75">
      <c r="A11" s="1"/>
      <c r="B11" s="1" t="s">
        <v>16</v>
      </c>
      <c r="C11" s="1"/>
      <c r="D11" s="1"/>
      <c r="E11" s="1"/>
      <c r="F11" s="1"/>
      <c r="G11" s="1"/>
      <c r="H11" s="9"/>
      <c r="I11" s="7">
        <f aca="true" t="shared" si="0" ref="I11:N11">SUM(I5:I10)</f>
        <v>5</v>
      </c>
      <c r="J11" s="7">
        <f t="shared" si="0"/>
        <v>2</v>
      </c>
      <c r="K11" s="7">
        <f t="shared" si="0"/>
        <v>0</v>
      </c>
      <c r="L11" s="7">
        <f t="shared" si="0"/>
        <v>2</v>
      </c>
      <c r="M11" s="7">
        <f t="shared" si="0"/>
        <v>0</v>
      </c>
      <c r="N11" s="7">
        <f t="shared" si="0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14" ht="12.75">
      <c r="A12" s="1"/>
      <c r="H12" s="3"/>
      <c r="I12" s="4"/>
      <c r="J12" s="4"/>
      <c r="K12" s="4"/>
      <c r="L12" s="4"/>
      <c r="M12" s="4"/>
      <c r="N12" s="5" t="s">
        <v>7</v>
      </c>
    </row>
    <row r="13" spans="1:15" ht="12.75">
      <c r="A13" s="1">
        <v>1</v>
      </c>
      <c r="B13" t="s">
        <v>451</v>
      </c>
      <c r="C13" t="s">
        <v>7</v>
      </c>
      <c r="D13" t="s">
        <v>213</v>
      </c>
      <c r="E13" t="s">
        <v>74</v>
      </c>
      <c r="G13" t="s">
        <v>60</v>
      </c>
      <c r="H13" s="3" t="s">
        <v>243</v>
      </c>
      <c r="I13" s="4">
        <v>1</v>
      </c>
      <c r="J13" s="4">
        <v>0</v>
      </c>
      <c r="K13" s="4">
        <v>0</v>
      </c>
      <c r="L13" s="4">
        <f>J13+K13</f>
        <v>0</v>
      </c>
      <c r="M13" s="4">
        <v>2</v>
      </c>
      <c r="N13" s="4">
        <v>0</v>
      </c>
      <c r="O13" t="s">
        <v>452</v>
      </c>
    </row>
    <row r="14" spans="1:15" ht="12.75">
      <c r="A14" s="1">
        <f>A13+1</f>
        <v>2</v>
      </c>
      <c r="B14" t="s">
        <v>249</v>
      </c>
      <c r="C14" t="s">
        <v>7</v>
      </c>
      <c r="D14" t="s">
        <v>216</v>
      </c>
      <c r="E14" t="s">
        <v>140</v>
      </c>
      <c r="G14" t="s">
        <v>62</v>
      </c>
      <c r="H14" s="3" t="s">
        <v>268</v>
      </c>
      <c r="I14" s="4">
        <v>1</v>
      </c>
      <c r="J14" s="4">
        <v>0</v>
      </c>
      <c r="K14" s="4">
        <v>1</v>
      </c>
      <c r="L14" s="4">
        <f aca="true" t="shared" si="1" ref="L14:L48">J14+K14</f>
        <v>1</v>
      </c>
      <c r="M14" s="4">
        <v>2</v>
      </c>
      <c r="N14" s="4">
        <v>0</v>
      </c>
      <c r="O14" t="s">
        <v>7</v>
      </c>
    </row>
    <row r="15" spans="1:14" ht="12.75">
      <c r="A15" s="1">
        <f>A14+1</f>
        <v>3</v>
      </c>
      <c r="B15" t="s">
        <v>450</v>
      </c>
      <c r="D15" t="s">
        <v>213</v>
      </c>
      <c r="E15" t="s">
        <v>84</v>
      </c>
      <c r="G15" t="s">
        <v>60</v>
      </c>
      <c r="H15" s="3" t="s">
        <v>146</v>
      </c>
      <c r="I15" s="4">
        <v>1</v>
      </c>
      <c r="J15" s="4">
        <v>0</v>
      </c>
      <c r="K15" s="4">
        <v>0</v>
      </c>
      <c r="L15" s="4">
        <f t="shared" si="1"/>
        <v>0</v>
      </c>
      <c r="M15" s="4">
        <v>0</v>
      </c>
      <c r="N15" s="4">
        <v>0</v>
      </c>
    </row>
    <row r="16" spans="1:14" ht="12.75">
      <c r="A16" s="1">
        <f>A15+1</f>
        <v>4</v>
      </c>
      <c r="B16" t="s">
        <v>449</v>
      </c>
      <c r="D16" t="s">
        <v>216</v>
      </c>
      <c r="E16" t="s">
        <v>74</v>
      </c>
      <c r="G16" t="s">
        <v>60</v>
      </c>
      <c r="H16" s="3" t="s">
        <v>251</v>
      </c>
      <c r="I16" s="4">
        <v>1</v>
      </c>
      <c r="J16" s="4">
        <v>0</v>
      </c>
      <c r="K16" s="4">
        <v>0</v>
      </c>
      <c r="L16" s="4">
        <f t="shared" si="1"/>
        <v>0</v>
      </c>
      <c r="M16" s="4">
        <v>0</v>
      </c>
      <c r="N16" s="4">
        <v>0</v>
      </c>
    </row>
    <row r="17" spans="1:14" ht="12.75">
      <c r="A17" s="1">
        <f>A16+1</f>
        <v>5</v>
      </c>
      <c r="B17" t="s">
        <v>83</v>
      </c>
      <c r="D17" t="s">
        <v>213</v>
      </c>
      <c r="E17" t="s">
        <v>77</v>
      </c>
      <c r="G17" t="s">
        <v>62</v>
      </c>
      <c r="H17" s="3" t="s">
        <v>174</v>
      </c>
      <c r="I17" s="4">
        <v>1</v>
      </c>
      <c r="J17" s="4">
        <v>0</v>
      </c>
      <c r="K17" s="4">
        <v>0</v>
      </c>
      <c r="L17" s="4">
        <f t="shared" si="1"/>
        <v>0</v>
      </c>
      <c r="M17" s="4">
        <v>0</v>
      </c>
      <c r="N17" s="4">
        <v>0</v>
      </c>
    </row>
    <row r="18" spans="1:14" ht="12.75">
      <c r="A18" s="1">
        <f>A17+1</f>
        <v>6</v>
      </c>
      <c r="B18" t="s">
        <v>372</v>
      </c>
      <c r="D18" t="s">
        <v>216</v>
      </c>
      <c r="E18" t="s">
        <v>84</v>
      </c>
      <c r="G18" t="s">
        <v>62</v>
      </c>
      <c r="H18" s="3" t="s">
        <v>457</v>
      </c>
      <c r="I18" s="4">
        <v>1</v>
      </c>
      <c r="J18" s="4">
        <v>0</v>
      </c>
      <c r="K18" s="4">
        <v>3</v>
      </c>
      <c r="L18" s="4">
        <f t="shared" si="1"/>
        <v>3</v>
      </c>
      <c r="M18" s="4">
        <v>0</v>
      </c>
      <c r="N18" s="4">
        <v>0</v>
      </c>
    </row>
    <row r="19" spans="1:14" ht="12.75">
      <c r="A19" s="1">
        <f aca="true" t="shared" si="2" ref="A19:A48">A18+1</f>
        <v>7</v>
      </c>
      <c r="B19" t="s">
        <v>448</v>
      </c>
      <c r="D19" t="s">
        <v>213</v>
      </c>
      <c r="E19" t="s">
        <v>74</v>
      </c>
      <c r="G19" t="s">
        <v>62</v>
      </c>
      <c r="H19" s="3" t="s">
        <v>458</v>
      </c>
      <c r="I19" s="4">
        <v>1</v>
      </c>
      <c r="J19" s="4">
        <v>0</v>
      </c>
      <c r="K19" s="4">
        <v>0</v>
      </c>
      <c r="L19" s="4">
        <f t="shared" si="1"/>
        <v>0</v>
      </c>
      <c r="M19" s="4">
        <v>0</v>
      </c>
      <c r="N19" s="4">
        <v>0</v>
      </c>
    </row>
    <row r="20" spans="1:14" ht="12.75">
      <c r="A20" s="1">
        <f t="shared" si="2"/>
        <v>8</v>
      </c>
      <c r="B20" t="s">
        <v>447</v>
      </c>
      <c r="D20" t="s">
        <v>216</v>
      </c>
      <c r="E20" t="s">
        <v>77</v>
      </c>
      <c r="G20" t="s">
        <v>62</v>
      </c>
      <c r="H20" s="3" t="s">
        <v>193</v>
      </c>
      <c r="I20" s="4">
        <v>1</v>
      </c>
      <c r="J20" s="4">
        <v>0</v>
      </c>
      <c r="K20" s="4">
        <v>1</v>
      </c>
      <c r="L20" s="4">
        <f t="shared" si="1"/>
        <v>1</v>
      </c>
      <c r="M20" s="4">
        <v>0</v>
      </c>
      <c r="N20" s="4">
        <v>0</v>
      </c>
    </row>
    <row r="21" spans="1:14" ht="12.75">
      <c r="A21" s="1">
        <f t="shared" si="2"/>
        <v>9</v>
      </c>
      <c r="B21" t="s">
        <v>446</v>
      </c>
      <c r="D21" t="s">
        <v>213</v>
      </c>
      <c r="E21" t="s">
        <v>167</v>
      </c>
      <c r="G21" t="s">
        <v>60</v>
      </c>
      <c r="H21" s="3" t="s">
        <v>66</v>
      </c>
      <c r="I21" s="4">
        <v>1</v>
      </c>
      <c r="J21" s="4">
        <v>0</v>
      </c>
      <c r="K21" s="4">
        <v>1</v>
      </c>
      <c r="L21" s="4">
        <f t="shared" si="1"/>
        <v>1</v>
      </c>
      <c r="M21" s="4">
        <v>0</v>
      </c>
      <c r="N21" s="4">
        <v>0</v>
      </c>
    </row>
    <row r="22" spans="1:14" ht="12.75">
      <c r="A22" s="1">
        <f t="shared" si="2"/>
        <v>10</v>
      </c>
      <c r="B22" t="s">
        <v>374</v>
      </c>
      <c r="D22" t="s">
        <v>216</v>
      </c>
      <c r="E22" t="s">
        <v>215</v>
      </c>
      <c r="G22" t="s">
        <v>60</v>
      </c>
      <c r="H22" s="3" t="s">
        <v>189</v>
      </c>
      <c r="I22" s="4">
        <v>1</v>
      </c>
      <c r="J22" s="4">
        <v>0</v>
      </c>
      <c r="K22" s="4">
        <v>1</v>
      </c>
      <c r="L22" s="4">
        <f t="shared" si="1"/>
        <v>1</v>
      </c>
      <c r="M22" s="4">
        <v>0</v>
      </c>
      <c r="N22" s="4">
        <v>0</v>
      </c>
    </row>
    <row r="23" spans="1:14" ht="12.75">
      <c r="A23" s="1">
        <f t="shared" si="2"/>
        <v>11</v>
      </c>
      <c r="B23" t="s">
        <v>445</v>
      </c>
      <c r="D23" t="s">
        <v>213</v>
      </c>
      <c r="E23" t="s">
        <v>77</v>
      </c>
      <c r="G23" t="s">
        <v>62</v>
      </c>
      <c r="H23" s="3" t="s">
        <v>461</v>
      </c>
      <c r="I23" s="4">
        <v>1</v>
      </c>
      <c r="J23" s="4">
        <v>0</v>
      </c>
      <c r="K23" s="4">
        <v>0</v>
      </c>
      <c r="L23" s="4">
        <f t="shared" si="1"/>
        <v>0</v>
      </c>
      <c r="M23" s="4">
        <v>0</v>
      </c>
      <c r="N23" s="4">
        <v>0</v>
      </c>
    </row>
    <row r="24" spans="1:14" ht="12.75">
      <c r="A24" s="1">
        <f t="shared" si="2"/>
        <v>12</v>
      </c>
      <c r="B24" t="s">
        <v>444</v>
      </c>
      <c r="D24" t="s">
        <v>216</v>
      </c>
      <c r="E24" t="s">
        <v>74</v>
      </c>
      <c r="G24" t="s">
        <v>60</v>
      </c>
      <c r="H24" s="2" t="s">
        <v>96</v>
      </c>
      <c r="I24" s="4">
        <v>1</v>
      </c>
      <c r="J24" s="4">
        <v>0</v>
      </c>
      <c r="K24" s="4">
        <v>1</v>
      </c>
      <c r="L24" s="4">
        <f t="shared" si="1"/>
        <v>1</v>
      </c>
      <c r="M24" s="4">
        <v>0</v>
      </c>
      <c r="N24" s="4">
        <v>0</v>
      </c>
    </row>
    <row r="25" spans="1:14" ht="12.75">
      <c r="A25" s="1">
        <f t="shared" si="2"/>
        <v>13</v>
      </c>
      <c r="B25" t="s">
        <v>443</v>
      </c>
      <c r="D25" t="s">
        <v>216</v>
      </c>
      <c r="E25" t="s">
        <v>167</v>
      </c>
      <c r="G25" t="s">
        <v>62</v>
      </c>
      <c r="H25" s="3" t="s">
        <v>64</v>
      </c>
      <c r="I25" s="4">
        <v>1</v>
      </c>
      <c r="J25" s="4">
        <v>0</v>
      </c>
      <c r="K25" s="4">
        <v>0</v>
      </c>
      <c r="L25" s="4">
        <f t="shared" si="1"/>
        <v>0</v>
      </c>
      <c r="M25" s="4">
        <v>2</v>
      </c>
      <c r="N25" s="4">
        <v>0</v>
      </c>
    </row>
    <row r="26" spans="1:16" ht="12.75">
      <c r="A26" s="1">
        <f t="shared" si="2"/>
        <v>14</v>
      </c>
      <c r="B26" t="s">
        <v>442</v>
      </c>
      <c r="D26" t="s">
        <v>213</v>
      </c>
      <c r="E26" t="s">
        <v>182</v>
      </c>
      <c r="G26" t="s">
        <v>62</v>
      </c>
      <c r="H26" s="3" t="s">
        <v>268</v>
      </c>
      <c r="I26" s="4">
        <v>1</v>
      </c>
      <c r="J26" s="4">
        <v>1</v>
      </c>
      <c r="K26" s="4">
        <v>0</v>
      </c>
      <c r="L26" s="4">
        <f t="shared" si="1"/>
        <v>1</v>
      </c>
      <c r="M26" s="4">
        <v>0</v>
      </c>
      <c r="N26" s="4">
        <v>0</v>
      </c>
      <c r="P26" t="s">
        <v>330</v>
      </c>
    </row>
    <row r="27" spans="1:16" ht="12.75">
      <c r="A27" s="1">
        <f t="shared" si="2"/>
        <v>15</v>
      </c>
      <c r="B27" t="s">
        <v>441</v>
      </c>
      <c r="D27" t="s">
        <v>216</v>
      </c>
      <c r="E27" t="s">
        <v>70</v>
      </c>
      <c r="G27" t="s">
        <v>60</v>
      </c>
      <c r="H27" s="3" t="s">
        <v>66</v>
      </c>
      <c r="I27" s="4">
        <v>1</v>
      </c>
      <c r="J27" s="4">
        <v>1</v>
      </c>
      <c r="K27" s="4">
        <v>0</v>
      </c>
      <c r="L27" s="4">
        <f t="shared" si="1"/>
        <v>1</v>
      </c>
      <c r="M27" s="4">
        <v>4</v>
      </c>
      <c r="N27" s="4">
        <v>0</v>
      </c>
      <c r="P27" t="s">
        <v>330</v>
      </c>
    </row>
    <row r="28" spans="1:16" ht="12.75">
      <c r="A28" s="1">
        <f t="shared" si="2"/>
        <v>16</v>
      </c>
      <c r="B28" t="s">
        <v>132</v>
      </c>
      <c r="D28" t="s">
        <v>213</v>
      </c>
      <c r="E28" t="s">
        <v>167</v>
      </c>
      <c r="G28" t="s">
        <v>62</v>
      </c>
      <c r="H28" s="3" t="s">
        <v>64</v>
      </c>
      <c r="I28" s="4">
        <v>1</v>
      </c>
      <c r="J28" s="4">
        <v>1</v>
      </c>
      <c r="K28" s="4">
        <v>1</v>
      </c>
      <c r="L28" s="4">
        <f t="shared" si="1"/>
        <v>2</v>
      </c>
      <c r="M28" s="4">
        <v>0</v>
      </c>
      <c r="N28" s="4">
        <v>0</v>
      </c>
      <c r="P28" t="s">
        <v>462</v>
      </c>
    </row>
    <row r="29" spans="1:14" ht="12.75">
      <c r="A29" s="1">
        <f t="shared" si="2"/>
        <v>17</v>
      </c>
      <c r="B29" t="s">
        <v>135</v>
      </c>
      <c r="D29" t="s">
        <v>216</v>
      </c>
      <c r="E29" t="s">
        <v>167</v>
      </c>
      <c r="G29" t="s">
        <v>62</v>
      </c>
      <c r="H29" s="3" t="s">
        <v>241</v>
      </c>
      <c r="I29" s="4">
        <v>1</v>
      </c>
      <c r="J29" s="4">
        <v>0</v>
      </c>
      <c r="K29" s="4">
        <v>0</v>
      </c>
      <c r="L29" s="4">
        <f t="shared" si="1"/>
        <v>0</v>
      </c>
      <c r="M29" s="4">
        <v>4</v>
      </c>
      <c r="N29" s="4">
        <v>0</v>
      </c>
    </row>
    <row r="30" spans="1:14" ht="12.75">
      <c r="A30" s="1">
        <f t="shared" si="2"/>
        <v>18</v>
      </c>
      <c r="B30" t="s">
        <v>440</v>
      </c>
      <c r="D30" t="s">
        <v>213</v>
      </c>
      <c r="E30" t="s">
        <v>84</v>
      </c>
      <c r="G30" t="s">
        <v>62</v>
      </c>
      <c r="H30" s="3" t="s">
        <v>463</v>
      </c>
      <c r="I30" s="4">
        <v>1</v>
      </c>
      <c r="J30" s="4">
        <v>1</v>
      </c>
      <c r="K30" s="4">
        <v>0</v>
      </c>
      <c r="L30" s="4">
        <f t="shared" si="1"/>
        <v>1</v>
      </c>
      <c r="M30" s="4">
        <v>0</v>
      </c>
      <c r="N30" s="4">
        <v>0</v>
      </c>
    </row>
    <row r="31" spans="1:14" ht="12.75">
      <c r="A31" s="1">
        <f t="shared" si="2"/>
        <v>19</v>
      </c>
      <c r="B31" t="s">
        <v>137</v>
      </c>
      <c r="D31" t="s">
        <v>216</v>
      </c>
      <c r="E31" t="s">
        <v>133</v>
      </c>
      <c r="G31" t="s">
        <v>62</v>
      </c>
      <c r="H31" s="3" t="s">
        <v>397</v>
      </c>
      <c r="I31" s="4">
        <v>1</v>
      </c>
      <c r="J31" s="4">
        <v>0</v>
      </c>
      <c r="K31" s="4">
        <v>1</v>
      </c>
      <c r="L31" s="4">
        <f t="shared" si="1"/>
        <v>1</v>
      </c>
      <c r="M31" s="4">
        <v>2</v>
      </c>
      <c r="N31" s="4">
        <v>0</v>
      </c>
    </row>
    <row r="32" spans="1:14" ht="12.75">
      <c r="A32" s="1">
        <f t="shared" si="2"/>
        <v>20</v>
      </c>
      <c r="B32" t="s">
        <v>439</v>
      </c>
      <c r="D32" t="s">
        <v>216</v>
      </c>
      <c r="E32" t="s">
        <v>70</v>
      </c>
      <c r="G32" t="s">
        <v>60</v>
      </c>
      <c r="H32" s="3" t="s">
        <v>243</v>
      </c>
      <c r="I32" s="4">
        <v>1</v>
      </c>
      <c r="J32" s="4">
        <v>0</v>
      </c>
      <c r="K32" s="4">
        <v>0</v>
      </c>
      <c r="L32" s="4">
        <f t="shared" si="1"/>
        <v>0</v>
      </c>
      <c r="M32" s="4">
        <v>2</v>
      </c>
      <c r="N32" s="4">
        <v>0</v>
      </c>
    </row>
    <row r="33" spans="1:16" ht="12.75">
      <c r="A33" s="1">
        <f t="shared" si="2"/>
        <v>21</v>
      </c>
      <c r="B33" t="s">
        <v>381</v>
      </c>
      <c r="D33" t="s">
        <v>213</v>
      </c>
      <c r="E33" t="s">
        <v>184</v>
      </c>
      <c r="G33" t="s">
        <v>62</v>
      </c>
      <c r="H33" s="3" t="s">
        <v>193</v>
      </c>
      <c r="I33" s="4">
        <v>1</v>
      </c>
      <c r="J33" s="4">
        <v>0</v>
      </c>
      <c r="K33" s="4">
        <v>1</v>
      </c>
      <c r="L33" s="4">
        <f t="shared" si="1"/>
        <v>1</v>
      </c>
      <c r="M33" s="4">
        <v>0</v>
      </c>
      <c r="N33" s="4">
        <v>0</v>
      </c>
      <c r="P33" t="s">
        <v>464</v>
      </c>
    </row>
    <row r="34" spans="1:16" ht="12.75">
      <c r="A34" s="1">
        <f t="shared" si="2"/>
        <v>22</v>
      </c>
      <c r="B34" t="s">
        <v>219</v>
      </c>
      <c r="D34" t="s">
        <v>213</v>
      </c>
      <c r="E34" t="s">
        <v>70</v>
      </c>
      <c r="G34" t="s">
        <v>60</v>
      </c>
      <c r="H34" s="3" t="s">
        <v>263</v>
      </c>
      <c r="I34" s="4">
        <v>0</v>
      </c>
      <c r="J34" s="4">
        <v>0</v>
      </c>
      <c r="K34" s="4">
        <v>0</v>
      </c>
      <c r="L34" s="4">
        <f t="shared" si="1"/>
        <v>0</v>
      </c>
      <c r="M34" s="4">
        <v>0</v>
      </c>
      <c r="N34" s="4">
        <v>0</v>
      </c>
      <c r="P34" t="s">
        <v>465</v>
      </c>
    </row>
    <row r="35" spans="1:16" ht="12.75">
      <c r="A35" s="1">
        <f t="shared" si="2"/>
        <v>23</v>
      </c>
      <c r="B35" t="s">
        <v>144</v>
      </c>
      <c r="D35" t="s">
        <v>213</v>
      </c>
      <c r="E35" t="s">
        <v>77</v>
      </c>
      <c r="G35" t="s">
        <v>62</v>
      </c>
      <c r="H35" s="3" t="s">
        <v>193</v>
      </c>
      <c r="I35" s="4">
        <v>0</v>
      </c>
      <c r="J35" s="4">
        <v>0</v>
      </c>
      <c r="K35" s="4">
        <v>0</v>
      </c>
      <c r="L35" s="4">
        <f t="shared" si="1"/>
        <v>0</v>
      </c>
      <c r="M35" s="4">
        <v>0</v>
      </c>
      <c r="N35" s="4">
        <v>0</v>
      </c>
      <c r="P35" t="s">
        <v>465</v>
      </c>
    </row>
    <row r="36" spans="1:16" ht="12.75">
      <c r="A36" s="1">
        <f t="shared" si="2"/>
        <v>24</v>
      </c>
      <c r="B36" t="s">
        <v>285</v>
      </c>
      <c r="D36" t="s">
        <v>216</v>
      </c>
      <c r="E36" t="s">
        <v>84</v>
      </c>
      <c r="G36" t="s">
        <v>60</v>
      </c>
      <c r="H36" s="3" t="s">
        <v>256</v>
      </c>
      <c r="I36" s="4">
        <v>0</v>
      </c>
      <c r="J36" s="4">
        <v>0</v>
      </c>
      <c r="K36" s="4">
        <v>0</v>
      </c>
      <c r="L36" s="4">
        <f t="shared" si="1"/>
        <v>0</v>
      </c>
      <c r="M36" s="4">
        <v>0</v>
      </c>
      <c r="N36" s="4">
        <v>0</v>
      </c>
      <c r="P36" t="s">
        <v>465</v>
      </c>
    </row>
    <row r="37" spans="1:16" ht="12.75">
      <c r="A37" s="1">
        <f t="shared" si="2"/>
        <v>25</v>
      </c>
      <c r="B37" t="s">
        <v>438</v>
      </c>
      <c r="D37" t="s">
        <v>216</v>
      </c>
      <c r="E37" t="s">
        <v>74</v>
      </c>
      <c r="G37" t="s">
        <v>60</v>
      </c>
      <c r="H37" s="3" t="s">
        <v>189</v>
      </c>
      <c r="I37" s="4">
        <v>0</v>
      </c>
      <c r="J37" s="4">
        <v>0</v>
      </c>
      <c r="K37" s="4">
        <v>0</v>
      </c>
      <c r="L37" s="4">
        <f t="shared" si="1"/>
        <v>0</v>
      </c>
      <c r="M37" s="4">
        <v>0</v>
      </c>
      <c r="N37" s="4">
        <v>0</v>
      </c>
      <c r="P37" t="s">
        <v>465</v>
      </c>
    </row>
    <row r="38" spans="1:16" ht="12.75">
      <c r="A38" s="1">
        <f>A37+1</f>
        <v>26</v>
      </c>
      <c r="B38" t="s">
        <v>382</v>
      </c>
      <c r="D38" t="s">
        <v>213</v>
      </c>
      <c r="E38" t="s">
        <v>70</v>
      </c>
      <c r="G38" t="s">
        <v>60</v>
      </c>
      <c r="H38" s="3" t="s">
        <v>189</v>
      </c>
      <c r="I38" s="4">
        <v>0</v>
      </c>
      <c r="J38" s="4">
        <v>0</v>
      </c>
      <c r="K38" s="4">
        <v>0</v>
      </c>
      <c r="L38" s="4">
        <f t="shared" si="1"/>
        <v>0</v>
      </c>
      <c r="M38" s="4">
        <v>0</v>
      </c>
      <c r="N38" s="4">
        <v>0</v>
      </c>
      <c r="P38" t="s">
        <v>465</v>
      </c>
    </row>
    <row r="39" spans="1:14" ht="12.75">
      <c r="A39" s="1">
        <f t="shared" si="2"/>
        <v>27</v>
      </c>
      <c r="B39" t="s">
        <v>156</v>
      </c>
      <c r="D39" t="s">
        <v>216</v>
      </c>
      <c r="E39" t="s">
        <v>70</v>
      </c>
      <c r="G39" t="s">
        <v>261</v>
      </c>
      <c r="H39" s="3"/>
      <c r="I39" s="4">
        <v>0</v>
      </c>
      <c r="J39" s="4">
        <v>0</v>
      </c>
      <c r="K39" s="4">
        <v>0</v>
      </c>
      <c r="L39" s="4">
        <f t="shared" si="1"/>
        <v>0</v>
      </c>
      <c r="M39" s="4">
        <v>0</v>
      </c>
      <c r="N39" s="4">
        <v>0</v>
      </c>
    </row>
    <row r="40" spans="1:16" ht="12.75">
      <c r="A40" s="1">
        <f t="shared" si="2"/>
        <v>28</v>
      </c>
      <c r="B40" t="s">
        <v>437</v>
      </c>
      <c r="D40" t="s">
        <v>213</v>
      </c>
      <c r="E40" t="s">
        <v>183</v>
      </c>
      <c r="G40" t="s">
        <v>62</v>
      </c>
      <c r="H40" s="3" t="s">
        <v>258</v>
      </c>
      <c r="I40" s="4">
        <v>0</v>
      </c>
      <c r="J40" s="4">
        <v>0</v>
      </c>
      <c r="K40" s="4">
        <v>0</v>
      </c>
      <c r="L40" s="4">
        <f t="shared" si="1"/>
        <v>0</v>
      </c>
      <c r="M40" s="4">
        <v>0</v>
      </c>
      <c r="N40" s="4">
        <v>0</v>
      </c>
      <c r="P40" t="s">
        <v>465</v>
      </c>
    </row>
    <row r="41" spans="1:16" ht="12.75">
      <c r="A41" s="1">
        <f t="shared" si="2"/>
        <v>29</v>
      </c>
      <c r="B41" t="s">
        <v>436</v>
      </c>
      <c r="D41" t="s">
        <v>216</v>
      </c>
      <c r="E41" t="s">
        <v>167</v>
      </c>
      <c r="G41" t="s">
        <v>60</v>
      </c>
      <c r="H41" s="3" t="s">
        <v>360</v>
      </c>
      <c r="I41" s="4">
        <v>0</v>
      </c>
      <c r="J41" s="4">
        <v>0</v>
      </c>
      <c r="K41" s="4">
        <v>0</v>
      </c>
      <c r="L41" s="4">
        <f t="shared" si="1"/>
        <v>0</v>
      </c>
      <c r="M41" s="4">
        <v>0</v>
      </c>
      <c r="N41" s="4">
        <v>0</v>
      </c>
      <c r="P41" t="s">
        <v>465</v>
      </c>
    </row>
    <row r="42" spans="1:16" ht="12.75">
      <c r="A42" s="1">
        <f t="shared" si="2"/>
        <v>30</v>
      </c>
      <c r="B42" t="s">
        <v>177</v>
      </c>
      <c r="D42" t="s">
        <v>213</v>
      </c>
      <c r="E42" t="s">
        <v>84</v>
      </c>
      <c r="G42" t="s">
        <v>62</v>
      </c>
      <c r="H42" s="3" t="s">
        <v>85</v>
      </c>
      <c r="I42" s="4">
        <v>0</v>
      </c>
      <c r="J42" s="4">
        <v>0</v>
      </c>
      <c r="K42" s="4">
        <v>0</v>
      </c>
      <c r="L42" s="4">
        <f t="shared" si="1"/>
        <v>0</v>
      </c>
      <c r="M42" s="4">
        <v>0</v>
      </c>
      <c r="N42" s="4">
        <v>0</v>
      </c>
      <c r="P42" t="s">
        <v>465</v>
      </c>
    </row>
    <row r="43" spans="1:16" ht="12.75">
      <c r="A43" s="1">
        <f t="shared" si="2"/>
        <v>31</v>
      </c>
      <c r="B43" t="s">
        <v>435</v>
      </c>
      <c r="D43" t="s">
        <v>216</v>
      </c>
      <c r="E43" t="s">
        <v>77</v>
      </c>
      <c r="G43" t="s">
        <v>62</v>
      </c>
      <c r="H43" s="3" t="s">
        <v>174</v>
      </c>
      <c r="I43" s="4">
        <v>0</v>
      </c>
      <c r="J43" s="4">
        <v>0</v>
      </c>
      <c r="K43" s="4">
        <v>0</v>
      </c>
      <c r="L43" s="4">
        <f t="shared" si="1"/>
        <v>0</v>
      </c>
      <c r="M43" s="4">
        <v>0</v>
      </c>
      <c r="N43" s="4">
        <v>0</v>
      </c>
      <c r="P43" t="s">
        <v>465</v>
      </c>
    </row>
    <row r="44" spans="1:16" ht="12.75">
      <c r="A44" s="1">
        <f t="shared" si="2"/>
        <v>32</v>
      </c>
      <c r="B44" t="s">
        <v>386</v>
      </c>
      <c r="D44" t="s">
        <v>213</v>
      </c>
      <c r="E44" t="s">
        <v>167</v>
      </c>
      <c r="G44" t="s">
        <v>60</v>
      </c>
      <c r="H44" s="3" t="s">
        <v>468</v>
      </c>
      <c r="I44" s="4">
        <v>0</v>
      </c>
      <c r="J44" s="4">
        <v>0</v>
      </c>
      <c r="K44" s="4">
        <v>0</v>
      </c>
      <c r="L44" s="4">
        <f t="shared" si="1"/>
        <v>0</v>
      </c>
      <c r="M44" s="4">
        <v>0</v>
      </c>
      <c r="N44" s="4">
        <v>0</v>
      </c>
      <c r="P44" t="s">
        <v>465</v>
      </c>
    </row>
    <row r="45" spans="1:16" ht="12.75">
      <c r="A45" s="1">
        <f t="shared" si="2"/>
        <v>33</v>
      </c>
      <c r="B45" t="s">
        <v>434</v>
      </c>
      <c r="D45" t="s">
        <v>213</v>
      </c>
      <c r="E45" t="s">
        <v>70</v>
      </c>
      <c r="G45" t="s">
        <v>62</v>
      </c>
      <c r="H45" s="3" t="s">
        <v>470</v>
      </c>
      <c r="I45" s="4">
        <v>0</v>
      </c>
      <c r="J45" s="4">
        <v>0</v>
      </c>
      <c r="K45" s="4">
        <v>0</v>
      </c>
      <c r="L45" s="4">
        <f t="shared" si="1"/>
        <v>0</v>
      </c>
      <c r="M45" s="4">
        <v>0</v>
      </c>
      <c r="N45" s="4">
        <v>0</v>
      </c>
      <c r="P45" t="s">
        <v>465</v>
      </c>
    </row>
    <row r="46" spans="1:14" ht="12.75">
      <c r="A46" s="1">
        <f t="shared" si="2"/>
        <v>34</v>
      </c>
      <c r="B46" t="s">
        <v>387</v>
      </c>
      <c r="D46" t="s">
        <v>216</v>
      </c>
      <c r="E46" t="s">
        <v>84</v>
      </c>
      <c r="G46" t="s">
        <v>62</v>
      </c>
      <c r="H46" s="3" t="s">
        <v>389</v>
      </c>
      <c r="I46" s="4">
        <v>1</v>
      </c>
      <c r="J46" s="4">
        <v>0</v>
      </c>
      <c r="K46" s="4">
        <v>0</v>
      </c>
      <c r="L46" s="4">
        <f t="shared" si="1"/>
        <v>0</v>
      </c>
      <c r="M46" s="4">
        <v>0</v>
      </c>
      <c r="N46" s="4">
        <v>0</v>
      </c>
    </row>
    <row r="47" spans="1:16" ht="12.75">
      <c r="A47" s="1">
        <f t="shared" si="2"/>
        <v>35</v>
      </c>
      <c r="B47" t="s">
        <v>433</v>
      </c>
      <c r="D47" t="s">
        <v>213</v>
      </c>
      <c r="E47" t="s">
        <v>74</v>
      </c>
      <c r="G47" t="s">
        <v>60</v>
      </c>
      <c r="H47" s="3" t="s">
        <v>472</v>
      </c>
      <c r="I47" s="4">
        <v>0</v>
      </c>
      <c r="J47" s="4">
        <v>0</v>
      </c>
      <c r="K47" s="4">
        <v>0</v>
      </c>
      <c r="L47" s="4">
        <f t="shared" si="1"/>
        <v>0</v>
      </c>
      <c r="M47" s="4">
        <v>0</v>
      </c>
      <c r="N47" s="4">
        <v>0</v>
      </c>
      <c r="P47" t="s">
        <v>473</v>
      </c>
    </row>
    <row r="48" spans="1:16" ht="12.75">
      <c r="A48" s="1">
        <f t="shared" si="2"/>
        <v>36</v>
      </c>
      <c r="B48" t="s">
        <v>163</v>
      </c>
      <c r="D48" t="s">
        <v>216</v>
      </c>
      <c r="E48" t="s">
        <v>77</v>
      </c>
      <c r="G48" t="s">
        <v>62</v>
      </c>
      <c r="H48" s="3" t="s">
        <v>296</v>
      </c>
      <c r="I48" s="4">
        <v>0</v>
      </c>
      <c r="J48" s="4">
        <v>0</v>
      </c>
      <c r="K48" s="4">
        <v>0</v>
      </c>
      <c r="L48" s="4">
        <f t="shared" si="1"/>
        <v>0</v>
      </c>
      <c r="M48" s="4">
        <v>0</v>
      </c>
      <c r="N48" s="4">
        <v>0</v>
      </c>
      <c r="P48" t="s">
        <v>473</v>
      </c>
    </row>
    <row r="49" ht="12.75">
      <c r="A49" s="1"/>
    </row>
    <row r="50" spans="1:16" s="1" customFormat="1" ht="12.75">
      <c r="A50" s="1" t="s">
        <v>7</v>
      </c>
      <c r="B50" s="1" t="s">
        <v>14</v>
      </c>
      <c r="I50" s="6">
        <f aca="true" t="shared" si="3" ref="I50:N50">SUM(I13:I48)</f>
        <v>22</v>
      </c>
      <c r="J50" s="6">
        <f t="shared" si="3"/>
        <v>4</v>
      </c>
      <c r="K50" s="6">
        <f t="shared" si="3"/>
        <v>11</v>
      </c>
      <c r="L50" s="6">
        <f t="shared" si="3"/>
        <v>15</v>
      </c>
      <c r="M50" s="6">
        <f t="shared" si="3"/>
        <v>18</v>
      </c>
      <c r="N50" s="6">
        <f t="shared" si="3"/>
        <v>0</v>
      </c>
      <c r="O50" s="1" t="s">
        <v>7</v>
      </c>
      <c r="P50" s="8"/>
    </row>
    <row r="51" spans="1:14" ht="12.75">
      <c r="A51" s="1"/>
      <c r="J51" s="5"/>
      <c r="K51" s="5"/>
      <c r="L51" s="5"/>
      <c r="M51" s="5"/>
      <c r="N51" s="5" t="s">
        <v>7</v>
      </c>
    </row>
    <row r="52" spans="1:14" ht="12.75">
      <c r="A52" s="1">
        <v>1</v>
      </c>
      <c r="B52" t="s">
        <v>477</v>
      </c>
      <c r="D52" t="s">
        <v>216</v>
      </c>
      <c r="E52" t="s">
        <v>167</v>
      </c>
      <c r="G52" t="s">
        <v>62</v>
      </c>
      <c r="H52" s="3" t="s">
        <v>398</v>
      </c>
      <c r="I52">
        <v>1</v>
      </c>
      <c r="J52">
        <v>1</v>
      </c>
      <c r="K52">
        <v>0</v>
      </c>
      <c r="L52" s="4">
        <f aca="true" t="shared" si="4" ref="L52:L60">J52+K52</f>
        <v>1</v>
      </c>
      <c r="M52">
        <v>4</v>
      </c>
      <c r="N52" s="5">
        <v>0</v>
      </c>
    </row>
    <row r="53" spans="1:16" ht="12.75">
      <c r="A53" s="1">
        <v>2</v>
      </c>
      <c r="B53" t="s">
        <v>222</v>
      </c>
      <c r="D53" t="s">
        <v>213</v>
      </c>
      <c r="E53" t="s">
        <v>167</v>
      </c>
      <c r="G53" t="s">
        <v>62</v>
      </c>
      <c r="H53" s="3" t="s">
        <v>478</v>
      </c>
      <c r="I53">
        <v>0</v>
      </c>
      <c r="J53">
        <v>0</v>
      </c>
      <c r="K53">
        <v>0</v>
      </c>
      <c r="L53" s="4">
        <f t="shared" si="4"/>
        <v>0</v>
      </c>
      <c r="M53">
        <v>0</v>
      </c>
      <c r="N53" s="5">
        <v>0</v>
      </c>
      <c r="P53" t="s">
        <v>479</v>
      </c>
    </row>
    <row r="54" spans="1:16" ht="12.75">
      <c r="A54" s="1">
        <v>3</v>
      </c>
      <c r="B54" t="s">
        <v>166</v>
      </c>
      <c r="D54" t="s">
        <v>213</v>
      </c>
      <c r="E54" t="s">
        <v>167</v>
      </c>
      <c r="G54" t="s">
        <v>60</v>
      </c>
      <c r="H54" s="3" t="s">
        <v>96</v>
      </c>
      <c r="I54">
        <v>0</v>
      </c>
      <c r="J54">
        <v>0</v>
      </c>
      <c r="K54">
        <v>0</v>
      </c>
      <c r="L54" s="4">
        <f t="shared" si="4"/>
        <v>0</v>
      </c>
      <c r="M54">
        <v>0</v>
      </c>
      <c r="N54" s="5">
        <v>0</v>
      </c>
      <c r="P54" t="s">
        <v>479</v>
      </c>
    </row>
    <row r="55" spans="1:16" ht="12.75">
      <c r="A55" s="1">
        <v>4</v>
      </c>
      <c r="B55" t="s">
        <v>347</v>
      </c>
      <c r="D55" t="s">
        <v>216</v>
      </c>
      <c r="E55" t="s">
        <v>167</v>
      </c>
      <c r="G55" t="s">
        <v>62</v>
      </c>
      <c r="H55" s="3" t="s">
        <v>481</v>
      </c>
      <c r="I55">
        <v>0</v>
      </c>
      <c r="J55">
        <v>0</v>
      </c>
      <c r="K55">
        <v>0</v>
      </c>
      <c r="L55" s="4">
        <f t="shared" si="4"/>
        <v>0</v>
      </c>
      <c r="M55">
        <v>0</v>
      </c>
      <c r="N55" s="5">
        <v>0</v>
      </c>
      <c r="O55" t="s">
        <v>7</v>
      </c>
      <c r="P55" t="s">
        <v>479</v>
      </c>
    </row>
    <row r="56" spans="1:16" ht="12.75">
      <c r="A56" s="1">
        <v>5</v>
      </c>
      <c r="B56" t="s">
        <v>480</v>
      </c>
      <c r="D56" t="s">
        <v>213</v>
      </c>
      <c r="E56" t="s">
        <v>167</v>
      </c>
      <c r="G56" t="s">
        <v>62</v>
      </c>
      <c r="H56" s="3" t="s">
        <v>258</v>
      </c>
      <c r="I56">
        <v>0</v>
      </c>
      <c r="J56">
        <v>0</v>
      </c>
      <c r="K56">
        <v>0</v>
      </c>
      <c r="L56" s="4">
        <f t="shared" si="4"/>
        <v>0</v>
      </c>
      <c r="M56">
        <v>0</v>
      </c>
      <c r="N56" s="5">
        <v>0</v>
      </c>
      <c r="P56" t="s">
        <v>479</v>
      </c>
    </row>
    <row r="57" spans="1:16" ht="12.75">
      <c r="A57" s="1">
        <v>6</v>
      </c>
      <c r="B57" t="s">
        <v>195</v>
      </c>
      <c r="D57" t="s">
        <v>216</v>
      </c>
      <c r="E57" t="s">
        <v>70</v>
      </c>
      <c r="G57" t="s">
        <v>60</v>
      </c>
      <c r="H57" s="3" t="s">
        <v>170</v>
      </c>
      <c r="I57">
        <v>0</v>
      </c>
      <c r="J57">
        <v>0</v>
      </c>
      <c r="K57">
        <v>0</v>
      </c>
      <c r="L57" s="4">
        <f t="shared" si="4"/>
        <v>0</v>
      </c>
      <c r="M57">
        <v>0</v>
      </c>
      <c r="N57" s="5">
        <v>0</v>
      </c>
      <c r="P57" t="s">
        <v>479</v>
      </c>
    </row>
    <row r="58" spans="1:16" ht="12.75">
      <c r="A58" s="1">
        <v>7</v>
      </c>
      <c r="B58" t="s">
        <v>197</v>
      </c>
      <c r="D58" t="s">
        <v>213</v>
      </c>
      <c r="E58" t="s">
        <v>70</v>
      </c>
      <c r="G58" t="s">
        <v>62</v>
      </c>
      <c r="H58" s="3" t="s">
        <v>246</v>
      </c>
      <c r="I58">
        <v>0</v>
      </c>
      <c r="J58">
        <v>0</v>
      </c>
      <c r="K58">
        <v>0</v>
      </c>
      <c r="L58" s="4">
        <f t="shared" si="4"/>
        <v>0</v>
      </c>
      <c r="M58">
        <v>0</v>
      </c>
      <c r="N58" s="5">
        <v>0</v>
      </c>
      <c r="P58" t="s">
        <v>479</v>
      </c>
    </row>
    <row r="59" spans="1:16" ht="12.75">
      <c r="A59" s="1">
        <v>8</v>
      </c>
      <c r="B59" t="s">
        <v>483</v>
      </c>
      <c r="D59" t="s">
        <v>216</v>
      </c>
      <c r="E59" t="s">
        <v>70</v>
      </c>
      <c r="G59" t="s">
        <v>60</v>
      </c>
      <c r="H59" t="s">
        <v>360</v>
      </c>
      <c r="I59">
        <v>1</v>
      </c>
      <c r="J59">
        <v>0</v>
      </c>
      <c r="K59">
        <v>0</v>
      </c>
      <c r="L59" s="4">
        <f t="shared" si="4"/>
        <v>0</v>
      </c>
      <c r="M59">
        <v>0</v>
      </c>
      <c r="N59" s="5">
        <v>0</v>
      </c>
      <c r="P59" t="s">
        <v>486</v>
      </c>
    </row>
    <row r="60" spans="1:16" ht="12.75">
      <c r="A60" s="1">
        <v>9</v>
      </c>
      <c r="B60" t="s">
        <v>484</v>
      </c>
      <c r="D60" t="s">
        <v>213</v>
      </c>
      <c r="E60" t="s">
        <v>70</v>
      </c>
      <c r="G60" t="s">
        <v>62</v>
      </c>
      <c r="H60" s="3" t="s">
        <v>266</v>
      </c>
      <c r="I60">
        <v>0</v>
      </c>
      <c r="J60">
        <v>0</v>
      </c>
      <c r="K60">
        <v>0</v>
      </c>
      <c r="L60" s="4">
        <f t="shared" si="4"/>
        <v>0</v>
      </c>
      <c r="M60">
        <v>0</v>
      </c>
      <c r="N60" s="5">
        <v>0</v>
      </c>
      <c r="P60" t="s">
        <v>487</v>
      </c>
    </row>
    <row r="61" spans="1:16" ht="12.75">
      <c r="A61" s="1">
        <v>10</v>
      </c>
      <c r="B61" t="s">
        <v>349</v>
      </c>
      <c r="D61" t="s">
        <v>216</v>
      </c>
      <c r="E61" t="s">
        <v>70</v>
      </c>
      <c r="G61" t="s">
        <v>60</v>
      </c>
      <c r="H61" s="3" t="s">
        <v>488</v>
      </c>
      <c r="I61">
        <v>0</v>
      </c>
      <c r="J61">
        <v>0</v>
      </c>
      <c r="K61">
        <v>0</v>
      </c>
      <c r="L61" s="4">
        <f>J61+K61</f>
        <v>0</v>
      </c>
      <c r="M61">
        <v>0</v>
      </c>
      <c r="N61" s="5">
        <v>0</v>
      </c>
      <c r="P61" t="s">
        <v>487</v>
      </c>
    </row>
    <row r="62" spans="1:16" ht="12.75">
      <c r="A62" s="1">
        <v>11</v>
      </c>
      <c r="B62" t="s">
        <v>485</v>
      </c>
      <c r="D62" t="s">
        <v>213</v>
      </c>
      <c r="E62" t="s">
        <v>70</v>
      </c>
      <c r="G62" t="s">
        <v>60</v>
      </c>
      <c r="H62" s="3" t="s">
        <v>66</v>
      </c>
      <c r="I62">
        <v>0</v>
      </c>
      <c r="J62">
        <v>0</v>
      </c>
      <c r="K62">
        <v>0</v>
      </c>
      <c r="L62" s="4">
        <f>J62+K62</f>
        <v>0</v>
      </c>
      <c r="M62">
        <v>0</v>
      </c>
      <c r="N62" s="5">
        <v>0</v>
      </c>
      <c r="P62" t="s">
        <v>487</v>
      </c>
    </row>
    <row r="63" spans="1:14" ht="12.75">
      <c r="A63" s="1"/>
      <c r="N63" s="5" t="s">
        <v>7</v>
      </c>
    </row>
    <row r="64" spans="2:16" s="1" customFormat="1" ht="12.75">
      <c r="B64" s="1" t="s">
        <v>15</v>
      </c>
      <c r="I64" s="6">
        <f aca="true" t="shared" si="5" ref="I64:N64">SUM(I52:I63)</f>
        <v>2</v>
      </c>
      <c r="J64" s="6">
        <f t="shared" si="5"/>
        <v>1</v>
      </c>
      <c r="K64" s="6">
        <f t="shared" si="5"/>
        <v>0</v>
      </c>
      <c r="L64" s="6">
        <f t="shared" si="5"/>
        <v>1</v>
      </c>
      <c r="M64" s="6">
        <f t="shared" si="5"/>
        <v>4</v>
      </c>
      <c r="N64" s="6">
        <f t="shared" si="5"/>
        <v>0</v>
      </c>
      <c r="P64" s="8"/>
    </row>
    <row r="65" spans="1:14" ht="12.75">
      <c r="A65" s="1"/>
      <c r="N65" s="5" t="s">
        <v>7</v>
      </c>
    </row>
    <row r="66" spans="2:15" s="1" customFormat="1" ht="12.75">
      <c r="B66" s="1" t="s">
        <v>17</v>
      </c>
      <c r="I66" s="6">
        <f aca="true" t="shared" si="6" ref="I66:N66">+I11+I50+I64</f>
        <v>29</v>
      </c>
      <c r="J66" s="6">
        <f t="shared" si="6"/>
        <v>7</v>
      </c>
      <c r="K66" s="6">
        <f t="shared" si="6"/>
        <v>11</v>
      </c>
      <c r="L66" s="6">
        <f t="shared" si="6"/>
        <v>18</v>
      </c>
      <c r="M66" s="6">
        <f t="shared" si="6"/>
        <v>22</v>
      </c>
      <c r="N66" s="6">
        <f t="shared" si="6"/>
        <v>0</v>
      </c>
      <c r="O66" s="1" t="s">
        <v>7</v>
      </c>
    </row>
    <row r="67" ht="12.75">
      <c r="A67" s="1"/>
    </row>
    <row r="68" ht="12.75">
      <c r="A68" s="1"/>
    </row>
    <row r="69" ht="12.75">
      <c r="A69" s="1" t="s">
        <v>18</v>
      </c>
    </row>
    <row r="70" ht="12.75">
      <c r="A70" s="1"/>
    </row>
    <row r="71" ht="12.75">
      <c r="A71" s="1"/>
    </row>
    <row r="72" spans="5:7" ht="12.75">
      <c r="E72" t="s">
        <v>180</v>
      </c>
      <c r="G72" t="s">
        <v>474</v>
      </c>
    </row>
    <row r="73" spans="5:7" ht="12.75">
      <c r="E73" t="s">
        <v>181</v>
      </c>
      <c r="G73" t="s">
        <v>476</v>
      </c>
    </row>
    <row r="75" spans="3:13" ht="12.75">
      <c r="C75" t="s">
        <v>213</v>
      </c>
      <c r="E75" t="s">
        <v>70</v>
      </c>
      <c r="G75" t="s">
        <v>466</v>
      </c>
      <c r="I75">
        <v>2</v>
      </c>
      <c r="J75">
        <v>1</v>
      </c>
      <c r="K75">
        <v>0</v>
      </c>
      <c r="L75" s="4">
        <f>J75+K75</f>
        <v>1</v>
      </c>
      <c r="M75">
        <v>6</v>
      </c>
    </row>
    <row r="76" spans="5:13" ht="12.75">
      <c r="E76" t="s">
        <v>302</v>
      </c>
      <c r="G76" t="s">
        <v>341</v>
      </c>
      <c r="I76">
        <v>3</v>
      </c>
      <c r="J76">
        <v>0</v>
      </c>
      <c r="K76">
        <v>1</v>
      </c>
      <c r="L76" s="4">
        <f aca="true" t="shared" si="7" ref="L76:L85">J76+K76</f>
        <v>1</v>
      </c>
      <c r="M76">
        <v>0</v>
      </c>
    </row>
    <row r="77" spans="5:13" ht="12.75">
      <c r="E77" t="s">
        <v>74</v>
      </c>
      <c r="G77" t="s">
        <v>475</v>
      </c>
      <c r="I77">
        <v>4</v>
      </c>
      <c r="J77">
        <v>0</v>
      </c>
      <c r="K77">
        <v>1</v>
      </c>
      <c r="L77" s="4">
        <f t="shared" si="7"/>
        <v>1</v>
      </c>
      <c r="M77">
        <v>2</v>
      </c>
    </row>
    <row r="78" spans="5:13" ht="12.75">
      <c r="E78" t="s">
        <v>84</v>
      </c>
      <c r="G78" t="s">
        <v>471</v>
      </c>
      <c r="I78">
        <v>4</v>
      </c>
      <c r="J78">
        <v>1</v>
      </c>
      <c r="K78">
        <v>3</v>
      </c>
      <c r="L78" s="4">
        <f t="shared" si="7"/>
        <v>4</v>
      </c>
      <c r="M78">
        <v>0</v>
      </c>
    </row>
    <row r="79" spans="5:13" ht="12.75">
      <c r="E79" t="s">
        <v>167</v>
      </c>
      <c r="G79" t="s">
        <v>469</v>
      </c>
      <c r="I79">
        <v>4</v>
      </c>
      <c r="J79">
        <v>1</v>
      </c>
      <c r="K79">
        <v>2</v>
      </c>
      <c r="L79" s="4">
        <f t="shared" si="7"/>
        <v>3</v>
      </c>
      <c r="M79">
        <v>6</v>
      </c>
    </row>
    <row r="80" spans="5:13" ht="12.75">
      <c r="E80" t="s">
        <v>183</v>
      </c>
      <c r="G80" t="s">
        <v>186</v>
      </c>
      <c r="I80">
        <v>0</v>
      </c>
      <c r="J80">
        <v>0</v>
      </c>
      <c r="K80">
        <v>0</v>
      </c>
      <c r="L80" s="4">
        <f t="shared" si="7"/>
        <v>0</v>
      </c>
      <c r="M80">
        <v>0</v>
      </c>
    </row>
    <row r="81" spans="5:13" ht="12.75">
      <c r="E81" t="s">
        <v>215</v>
      </c>
      <c r="G81" t="s">
        <v>185</v>
      </c>
      <c r="I81">
        <v>1</v>
      </c>
      <c r="J81">
        <v>0</v>
      </c>
      <c r="K81">
        <v>1</v>
      </c>
      <c r="L81" s="4">
        <f t="shared" si="7"/>
        <v>1</v>
      </c>
      <c r="M81">
        <v>0</v>
      </c>
    </row>
    <row r="82" spans="5:13" ht="12.75">
      <c r="E82" t="s">
        <v>140</v>
      </c>
      <c r="G82" t="s">
        <v>186</v>
      </c>
      <c r="I82">
        <v>1</v>
      </c>
      <c r="J82">
        <v>0</v>
      </c>
      <c r="K82">
        <v>1</v>
      </c>
      <c r="L82" s="4">
        <f t="shared" si="7"/>
        <v>1</v>
      </c>
      <c r="M82">
        <v>2</v>
      </c>
    </row>
    <row r="83" spans="5:13" ht="12.75">
      <c r="E83" t="s">
        <v>133</v>
      </c>
      <c r="G83" t="s">
        <v>186</v>
      </c>
      <c r="I83">
        <v>1</v>
      </c>
      <c r="J83">
        <v>0</v>
      </c>
      <c r="K83">
        <v>1</v>
      </c>
      <c r="L83" s="4">
        <f t="shared" si="7"/>
        <v>1</v>
      </c>
      <c r="M83">
        <v>2</v>
      </c>
    </row>
    <row r="84" spans="5:13" ht="12.75">
      <c r="E84" t="s">
        <v>184</v>
      </c>
      <c r="G84" t="s">
        <v>186</v>
      </c>
      <c r="I84">
        <v>1</v>
      </c>
      <c r="J84">
        <v>0</v>
      </c>
      <c r="K84">
        <v>1</v>
      </c>
      <c r="L84" s="4">
        <f t="shared" si="7"/>
        <v>1</v>
      </c>
      <c r="M84">
        <v>0</v>
      </c>
    </row>
    <row r="85" spans="5:13" ht="12.75">
      <c r="E85" t="s">
        <v>182</v>
      </c>
      <c r="G85" t="s">
        <v>186</v>
      </c>
      <c r="I85">
        <v>1</v>
      </c>
      <c r="J85">
        <v>1</v>
      </c>
      <c r="K85">
        <v>0</v>
      </c>
      <c r="L85" s="4">
        <f t="shared" si="7"/>
        <v>1</v>
      </c>
      <c r="M85">
        <v>0</v>
      </c>
    </row>
    <row r="87" spans="9:13" ht="12.75">
      <c r="I87" s="1">
        <f>SUM(I75:I86)</f>
        <v>22</v>
      </c>
      <c r="J87" s="1">
        <f>SUM(J75:J86)</f>
        <v>4</v>
      </c>
      <c r="K87" s="1">
        <f>SUM(K75:K86)</f>
        <v>11</v>
      </c>
      <c r="L87" s="1">
        <f>SUM(L75:L86)</f>
        <v>15</v>
      </c>
      <c r="M87" s="1">
        <f>SUM(M75:M86)</f>
        <v>18</v>
      </c>
    </row>
    <row r="89" spans="3:13" ht="12.75">
      <c r="C89" t="s">
        <v>213</v>
      </c>
      <c r="E89" t="s">
        <v>167</v>
      </c>
      <c r="G89" t="s">
        <v>482</v>
      </c>
      <c r="I89">
        <v>1</v>
      </c>
      <c r="J89">
        <v>1</v>
      </c>
      <c r="K89">
        <v>0</v>
      </c>
      <c r="L89" s="4">
        <f>J89+K89</f>
        <v>1</v>
      </c>
      <c r="M89">
        <v>4</v>
      </c>
    </row>
    <row r="90" spans="5:13" ht="12.75">
      <c r="E90" t="s">
        <v>70</v>
      </c>
      <c r="G90" t="s">
        <v>342</v>
      </c>
      <c r="I90">
        <v>1</v>
      </c>
      <c r="J90">
        <v>0</v>
      </c>
      <c r="K90">
        <v>0</v>
      </c>
      <c r="L90" s="4">
        <f>J90+K90</f>
        <v>0</v>
      </c>
      <c r="M90">
        <v>0</v>
      </c>
    </row>
    <row r="92" spans="9:13" ht="12.75">
      <c r="I92" s="1">
        <f>SUM(I89:I91)</f>
        <v>2</v>
      </c>
      <c r="J92" s="1">
        <f>SUM(J89:J91)</f>
        <v>1</v>
      </c>
      <c r="K92" s="1">
        <f>SUM(K89:K91)</f>
        <v>0</v>
      </c>
      <c r="L92" s="1">
        <f>SUM(L89:L91)</f>
        <v>1</v>
      </c>
      <c r="M92" s="1">
        <f>SUM(M89:M91)</f>
        <v>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87"/>
  <sheetViews>
    <sheetView workbookViewId="0" topLeftCell="A43">
      <selection activeCell="P50" sqref="P50"/>
    </sheetView>
  </sheetViews>
  <sheetFormatPr defaultColWidth="9.140625" defaultRowHeight="12.75"/>
  <cols>
    <col min="1" max="1" width="3.00390625" style="0" bestFit="1" customWidth="1"/>
    <col min="2" max="2" width="8.00390625" style="0" customWidth="1"/>
    <col min="3" max="3" width="3.421875" style="0" customWidth="1"/>
    <col min="4" max="4" width="2.8515625" style="0" bestFit="1" customWidth="1"/>
    <col min="5" max="5" width="15.57421875" style="0" bestFit="1" customWidth="1"/>
    <col min="6" max="6" width="4.140625" style="0" customWidth="1"/>
    <col min="7" max="7" width="8.57421875" style="0" customWidth="1"/>
    <col min="9" max="9" width="4.140625" style="0" customWidth="1"/>
    <col min="10" max="10" width="4.8515625" style="0" customWidth="1"/>
    <col min="11" max="11" width="4.140625" style="0" customWidth="1"/>
    <col min="12" max="12" width="4.7109375" style="0" customWidth="1"/>
    <col min="13" max="13" width="5.28125" style="0" customWidth="1"/>
    <col min="14" max="14" width="4.8515625" style="0" customWidth="1"/>
    <col min="15" max="15" width="43.7109375" style="0" customWidth="1"/>
    <col min="16" max="16" width="32.8515625" style="0" bestFit="1" customWidth="1"/>
  </cols>
  <sheetData>
    <row r="1" spans="1:42" ht="12.75">
      <c r="A1" s="1"/>
      <c r="B1" s="1"/>
      <c r="C1" s="1"/>
      <c r="D1" s="1"/>
      <c r="E1" s="1" t="s">
        <v>363</v>
      </c>
      <c r="F1" s="1"/>
      <c r="G1" s="1"/>
      <c r="H1" s="1"/>
      <c r="I1" s="1"/>
      <c r="J1" s="1"/>
      <c r="K1" s="1"/>
      <c r="L1" s="1"/>
      <c r="M1" s="1"/>
      <c r="N1" s="1"/>
      <c r="O1" s="10">
        <f ca="1">NOW()</f>
        <v>40238.5491400463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.75">
      <c r="A3" s="1"/>
      <c r="B3" s="1" t="s">
        <v>0</v>
      </c>
      <c r="C3" s="1"/>
      <c r="D3" s="1"/>
      <c r="E3" s="1" t="s">
        <v>1</v>
      </c>
      <c r="F3" s="1"/>
      <c r="G3" s="1" t="s">
        <v>2</v>
      </c>
      <c r="H3" s="1" t="s">
        <v>3</v>
      </c>
      <c r="I3" s="1" t="s">
        <v>11</v>
      </c>
      <c r="J3" s="1" t="s">
        <v>4</v>
      </c>
      <c r="K3" s="1" t="s">
        <v>5</v>
      </c>
      <c r="L3" s="1" t="s">
        <v>8</v>
      </c>
      <c r="M3" s="1" t="s">
        <v>6</v>
      </c>
      <c r="N3" s="9" t="s">
        <v>13</v>
      </c>
      <c r="O3" s="1" t="s">
        <v>9</v>
      </c>
      <c r="P3" s="1" t="s">
        <v>10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ht="12.75">
      <c r="A4" s="1"/>
    </row>
    <row r="5" spans="1:16" ht="12.75">
      <c r="A5" s="1">
        <v>1</v>
      </c>
      <c r="B5" t="s">
        <v>364</v>
      </c>
      <c r="E5" t="s">
        <v>365</v>
      </c>
      <c r="G5" t="s">
        <v>62</v>
      </c>
      <c r="H5" s="3" t="s">
        <v>389</v>
      </c>
      <c r="I5" s="4">
        <v>0</v>
      </c>
      <c r="J5" s="4">
        <v>0</v>
      </c>
      <c r="K5" s="4">
        <v>0</v>
      </c>
      <c r="L5" s="4">
        <f aca="true" t="shared" si="0" ref="L5:L10">J5+K5</f>
        <v>0</v>
      </c>
      <c r="M5" s="4">
        <v>0</v>
      </c>
      <c r="N5" s="4">
        <v>0</v>
      </c>
      <c r="O5" t="s">
        <v>366</v>
      </c>
      <c r="P5" t="s">
        <v>513</v>
      </c>
    </row>
    <row r="6" spans="1:16" ht="12.75">
      <c r="A6" s="1">
        <v>2</v>
      </c>
      <c r="B6" t="s">
        <v>294</v>
      </c>
      <c r="E6" s="8" t="s">
        <v>77</v>
      </c>
      <c r="G6" t="s">
        <v>62</v>
      </c>
      <c r="H6" s="2" t="s">
        <v>266</v>
      </c>
      <c r="I6" s="4">
        <v>0</v>
      </c>
      <c r="J6" s="4">
        <v>0</v>
      </c>
      <c r="K6" s="4">
        <v>0</v>
      </c>
      <c r="L6" s="4">
        <f t="shared" si="0"/>
        <v>0</v>
      </c>
      <c r="M6" s="4">
        <v>0</v>
      </c>
      <c r="N6" s="4">
        <v>0</v>
      </c>
      <c r="O6" t="s">
        <v>210</v>
      </c>
      <c r="P6" t="s">
        <v>514</v>
      </c>
    </row>
    <row r="7" spans="1:16" ht="12.75">
      <c r="A7" s="1">
        <v>3</v>
      </c>
      <c r="B7" t="s">
        <v>294</v>
      </c>
      <c r="E7" s="8" t="s">
        <v>390</v>
      </c>
      <c r="G7" t="s">
        <v>62</v>
      </c>
      <c r="H7" s="2" t="s">
        <v>391</v>
      </c>
      <c r="I7" s="4">
        <v>0</v>
      </c>
      <c r="J7" s="4">
        <v>0</v>
      </c>
      <c r="K7" s="4">
        <v>0</v>
      </c>
      <c r="L7" s="4">
        <f t="shared" si="0"/>
        <v>0</v>
      </c>
      <c r="M7" s="4">
        <v>0</v>
      </c>
      <c r="N7" s="4">
        <v>0</v>
      </c>
      <c r="O7" t="s">
        <v>210</v>
      </c>
      <c r="P7" t="s">
        <v>514</v>
      </c>
    </row>
    <row r="8" spans="1:15" ht="12.75">
      <c r="A8" s="1">
        <v>4</v>
      </c>
      <c r="B8" t="s">
        <v>211</v>
      </c>
      <c r="E8" s="8" t="s">
        <v>74</v>
      </c>
      <c r="G8" t="s">
        <v>60</v>
      </c>
      <c r="H8" s="2" t="s">
        <v>66</v>
      </c>
      <c r="I8" s="4">
        <v>1</v>
      </c>
      <c r="J8" s="4">
        <v>0</v>
      </c>
      <c r="K8" s="4">
        <v>0</v>
      </c>
      <c r="L8" s="4">
        <f t="shared" si="0"/>
        <v>0</v>
      </c>
      <c r="M8" s="4">
        <v>2</v>
      </c>
      <c r="N8" s="4">
        <v>0</v>
      </c>
      <c r="O8" t="s">
        <v>210</v>
      </c>
    </row>
    <row r="9" spans="1:15" ht="12.75">
      <c r="A9" s="1">
        <v>5</v>
      </c>
      <c r="B9" t="s">
        <v>211</v>
      </c>
      <c r="E9" s="8" t="s">
        <v>77</v>
      </c>
      <c r="G9" t="s">
        <v>62</v>
      </c>
      <c r="H9" s="2" t="s">
        <v>269</v>
      </c>
      <c r="I9" s="4">
        <v>1</v>
      </c>
      <c r="J9" s="4">
        <v>0</v>
      </c>
      <c r="K9" s="4">
        <v>1</v>
      </c>
      <c r="L9" s="4">
        <f t="shared" si="0"/>
        <v>1</v>
      </c>
      <c r="M9" s="4">
        <v>0</v>
      </c>
      <c r="N9" s="4">
        <v>0</v>
      </c>
      <c r="O9" t="s">
        <v>392</v>
      </c>
    </row>
    <row r="10" spans="1:14" ht="12.75">
      <c r="A10" s="1">
        <v>6</v>
      </c>
      <c r="B10" t="s">
        <v>393</v>
      </c>
      <c r="E10" s="8" t="s">
        <v>183</v>
      </c>
      <c r="G10" t="s">
        <v>62</v>
      </c>
      <c r="H10" s="2" t="s">
        <v>394</v>
      </c>
      <c r="I10" s="4">
        <v>1</v>
      </c>
      <c r="J10" s="4">
        <v>0</v>
      </c>
      <c r="K10" s="4">
        <v>0</v>
      </c>
      <c r="L10" s="4">
        <f t="shared" si="0"/>
        <v>0</v>
      </c>
      <c r="M10" s="4">
        <v>0</v>
      </c>
      <c r="N10" s="4">
        <v>0</v>
      </c>
    </row>
    <row r="11" spans="1:14" ht="12.75">
      <c r="A11" s="1"/>
      <c r="H11" s="3"/>
      <c r="I11" s="4"/>
      <c r="J11" s="4"/>
      <c r="K11" s="4"/>
      <c r="L11" s="4"/>
      <c r="M11" s="4"/>
      <c r="N11" s="5" t="s">
        <v>7</v>
      </c>
    </row>
    <row r="12" spans="1:42" ht="12.75">
      <c r="A12" s="1"/>
      <c r="B12" s="1" t="s">
        <v>16</v>
      </c>
      <c r="C12" s="1"/>
      <c r="D12" s="1"/>
      <c r="E12" s="1"/>
      <c r="F12" s="1"/>
      <c r="G12" s="1"/>
      <c r="H12" s="9"/>
      <c r="I12" s="7">
        <f aca="true" t="shared" si="1" ref="I12:N12">SUM(I6:I11)</f>
        <v>3</v>
      </c>
      <c r="J12" s="7">
        <f t="shared" si="1"/>
        <v>0</v>
      </c>
      <c r="K12" s="7">
        <f t="shared" si="1"/>
        <v>1</v>
      </c>
      <c r="L12" s="7">
        <f t="shared" si="1"/>
        <v>1</v>
      </c>
      <c r="M12" s="7">
        <f t="shared" si="1"/>
        <v>2</v>
      </c>
      <c r="N12" s="7">
        <f t="shared" si="1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14" ht="12.75">
      <c r="A13" s="1"/>
      <c r="H13" s="3"/>
      <c r="I13" s="4"/>
      <c r="J13" s="4"/>
      <c r="K13" s="4"/>
      <c r="L13" s="4"/>
      <c r="M13" s="4"/>
      <c r="N13" s="5" t="s">
        <v>7</v>
      </c>
    </row>
    <row r="14" spans="1:15" ht="12.75">
      <c r="A14" s="1">
        <v>1</v>
      </c>
      <c r="B14" t="s">
        <v>367</v>
      </c>
      <c r="C14" t="s">
        <v>7</v>
      </c>
      <c r="D14" t="s">
        <v>216</v>
      </c>
      <c r="E14" t="s">
        <v>74</v>
      </c>
      <c r="G14" t="s">
        <v>168</v>
      </c>
      <c r="H14" s="3" t="s">
        <v>169</v>
      </c>
      <c r="I14" s="4">
        <v>1</v>
      </c>
      <c r="J14" s="4">
        <v>0</v>
      </c>
      <c r="K14" s="4">
        <v>1</v>
      </c>
      <c r="L14" s="4">
        <f>J14+K14</f>
        <v>1</v>
      </c>
      <c r="M14" s="4">
        <v>2</v>
      </c>
      <c r="N14" s="4">
        <v>0</v>
      </c>
      <c r="O14" t="s">
        <v>277</v>
      </c>
    </row>
    <row r="15" spans="1:16" ht="12.75">
      <c r="A15" s="1">
        <f>A14+1</f>
        <v>2</v>
      </c>
      <c r="B15" t="s">
        <v>371</v>
      </c>
      <c r="C15" t="s">
        <v>7</v>
      </c>
      <c r="D15" t="s">
        <v>213</v>
      </c>
      <c r="E15" t="s">
        <v>77</v>
      </c>
      <c r="G15" t="s">
        <v>62</v>
      </c>
      <c r="H15" s="3" t="s">
        <v>193</v>
      </c>
      <c r="I15" s="4">
        <v>1</v>
      </c>
      <c r="J15" s="4">
        <v>1</v>
      </c>
      <c r="K15" s="4">
        <v>0</v>
      </c>
      <c r="L15" s="4">
        <f aca="true" t="shared" si="2" ref="L15:L49">J15+K15</f>
        <v>1</v>
      </c>
      <c r="M15" s="4">
        <v>0</v>
      </c>
      <c r="N15" s="4">
        <v>0</v>
      </c>
      <c r="O15" t="s">
        <v>276</v>
      </c>
      <c r="P15" t="s">
        <v>395</v>
      </c>
    </row>
    <row r="16" spans="1:14" ht="12.75">
      <c r="A16" s="1">
        <f>A15+1</f>
        <v>3</v>
      </c>
      <c r="B16" t="s">
        <v>372</v>
      </c>
      <c r="D16" t="s">
        <v>213</v>
      </c>
      <c r="E16" t="s">
        <v>74</v>
      </c>
      <c r="G16" t="s">
        <v>62</v>
      </c>
      <c r="H16" s="3" t="s">
        <v>266</v>
      </c>
      <c r="I16" s="4">
        <v>1</v>
      </c>
      <c r="J16" s="4">
        <v>0</v>
      </c>
      <c r="K16" s="4">
        <v>1</v>
      </c>
      <c r="L16" s="4">
        <f t="shared" si="2"/>
        <v>1</v>
      </c>
      <c r="M16" s="4">
        <v>2</v>
      </c>
      <c r="N16" s="4">
        <v>0</v>
      </c>
    </row>
    <row r="17" spans="1:14" ht="12.75">
      <c r="A17" s="1">
        <f>A16+1</f>
        <v>4</v>
      </c>
      <c r="B17" t="s">
        <v>223</v>
      </c>
      <c r="D17" t="s">
        <v>216</v>
      </c>
      <c r="E17" t="s">
        <v>84</v>
      </c>
      <c r="G17" t="s">
        <v>60</v>
      </c>
      <c r="H17" s="3" t="s">
        <v>189</v>
      </c>
      <c r="I17" s="4">
        <v>1</v>
      </c>
      <c r="J17" s="4">
        <v>0</v>
      </c>
      <c r="K17" s="4">
        <v>1</v>
      </c>
      <c r="L17" s="4">
        <f t="shared" si="2"/>
        <v>1</v>
      </c>
      <c r="M17" s="4">
        <v>0</v>
      </c>
      <c r="N17" s="4">
        <v>0</v>
      </c>
    </row>
    <row r="18" spans="1:14" ht="12.75">
      <c r="A18" s="1">
        <f>A17+1</f>
        <v>5</v>
      </c>
      <c r="B18" t="s">
        <v>373</v>
      </c>
      <c r="D18" t="s">
        <v>213</v>
      </c>
      <c r="E18" t="s">
        <v>84</v>
      </c>
      <c r="G18" t="s">
        <v>60</v>
      </c>
      <c r="H18" s="3" t="s">
        <v>254</v>
      </c>
      <c r="I18" s="4">
        <v>1</v>
      </c>
      <c r="J18" s="4">
        <v>0</v>
      </c>
      <c r="K18" s="4">
        <v>0</v>
      </c>
      <c r="L18" s="4">
        <f t="shared" si="2"/>
        <v>0</v>
      </c>
      <c r="M18" s="4">
        <v>0</v>
      </c>
      <c r="N18" s="4">
        <v>0</v>
      </c>
    </row>
    <row r="19" spans="1:14" ht="12.75">
      <c r="A19" s="1">
        <f>A18+1</f>
        <v>6</v>
      </c>
      <c r="B19" t="s">
        <v>374</v>
      </c>
      <c r="D19" t="s">
        <v>216</v>
      </c>
      <c r="E19" t="s">
        <v>167</v>
      </c>
      <c r="G19" t="s">
        <v>62</v>
      </c>
      <c r="H19" s="3" t="s">
        <v>391</v>
      </c>
      <c r="I19" s="4">
        <v>1</v>
      </c>
      <c r="J19" s="4">
        <v>1</v>
      </c>
      <c r="K19" s="4">
        <v>0</v>
      </c>
      <c r="L19" s="4">
        <f t="shared" si="2"/>
        <v>1</v>
      </c>
      <c r="M19" s="4">
        <v>0</v>
      </c>
      <c r="N19" s="4">
        <v>0</v>
      </c>
    </row>
    <row r="20" spans="1:14" ht="12.75">
      <c r="A20" s="1">
        <f aca="true" t="shared" si="3" ref="A20:A49">A19+1</f>
        <v>7</v>
      </c>
      <c r="B20" t="s">
        <v>279</v>
      </c>
      <c r="D20" t="s">
        <v>216</v>
      </c>
      <c r="E20" t="s">
        <v>77</v>
      </c>
      <c r="G20" t="s">
        <v>62</v>
      </c>
      <c r="H20" s="3" t="s">
        <v>397</v>
      </c>
      <c r="I20" s="4">
        <v>1</v>
      </c>
      <c r="J20" s="4">
        <v>0</v>
      </c>
      <c r="K20" s="4">
        <v>0</v>
      </c>
      <c r="L20" s="4">
        <f t="shared" si="2"/>
        <v>0</v>
      </c>
      <c r="M20" s="4">
        <v>0</v>
      </c>
      <c r="N20" s="4">
        <v>0</v>
      </c>
    </row>
    <row r="21" spans="1:14" ht="12.75">
      <c r="A21" s="1">
        <f t="shared" si="3"/>
        <v>8</v>
      </c>
      <c r="B21" t="s">
        <v>375</v>
      </c>
      <c r="D21" t="s">
        <v>216</v>
      </c>
      <c r="E21" t="s">
        <v>184</v>
      </c>
      <c r="G21" t="s">
        <v>60</v>
      </c>
      <c r="H21" s="3" t="s">
        <v>61</v>
      </c>
      <c r="I21" s="4">
        <v>1</v>
      </c>
      <c r="J21" s="4">
        <v>0</v>
      </c>
      <c r="K21" s="4">
        <v>0</v>
      </c>
      <c r="L21" s="4">
        <f t="shared" si="2"/>
        <v>0</v>
      </c>
      <c r="M21" s="4">
        <v>0</v>
      </c>
      <c r="N21" s="4">
        <v>0</v>
      </c>
    </row>
    <row r="22" spans="1:14" ht="12.75">
      <c r="A22" s="1">
        <f t="shared" si="3"/>
        <v>9</v>
      </c>
      <c r="B22" t="s">
        <v>280</v>
      </c>
      <c r="D22" t="s">
        <v>213</v>
      </c>
      <c r="E22" t="s">
        <v>167</v>
      </c>
      <c r="G22" t="s">
        <v>62</v>
      </c>
      <c r="H22" s="3" t="s">
        <v>398</v>
      </c>
      <c r="I22" s="4">
        <v>1</v>
      </c>
      <c r="J22" s="4">
        <v>0</v>
      </c>
      <c r="K22" s="4">
        <v>0</v>
      </c>
      <c r="L22" s="4">
        <f t="shared" si="2"/>
        <v>0</v>
      </c>
      <c r="M22" s="4">
        <v>2</v>
      </c>
      <c r="N22" s="4">
        <v>0</v>
      </c>
    </row>
    <row r="23" spans="1:14" ht="12.75">
      <c r="A23" s="1">
        <f t="shared" si="3"/>
        <v>10</v>
      </c>
      <c r="B23" t="s">
        <v>92</v>
      </c>
      <c r="D23" t="s">
        <v>213</v>
      </c>
      <c r="E23" t="s">
        <v>70</v>
      </c>
      <c r="G23" t="s">
        <v>62</v>
      </c>
      <c r="H23" s="3" t="s">
        <v>340</v>
      </c>
      <c r="I23" s="4">
        <v>1</v>
      </c>
      <c r="J23" s="4">
        <v>0</v>
      </c>
      <c r="K23" s="4">
        <v>1</v>
      </c>
      <c r="L23" s="4">
        <f t="shared" si="2"/>
        <v>1</v>
      </c>
      <c r="M23" s="4">
        <v>0</v>
      </c>
      <c r="N23" s="4">
        <v>0</v>
      </c>
    </row>
    <row r="24" spans="1:14" ht="12.75">
      <c r="A24" s="1">
        <f t="shared" si="3"/>
        <v>11</v>
      </c>
      <c r="B24" t="s">
        <v>376</v>
      </c>
      <c r="D24" t="s">
        <v>213</v>
      </c>
      <c r="E24" t="s">
        <v>140</v>
      </c>
      <c r="G24" t="s">
        <v>62</v>
      </c>
      <c r="H24" s="3" t="s">
        <v>193</v>
      </c>
      <c r="I24" s="4">
        <v>1</v>
      </c>
      <c r="J24" s="4">
        <v>0</v>
      </c>
      <c r="K24" s="4">
        <v>0</v>
      </c>
      <c r="L24" s="4">
        <f t="shared" si="2"/>
        <v>0</v>
      </c>
      <c r="M24" s="4">
        <v>2</v>
      </c>
      <c r="N24" s="4">
        <v>0</v>
      </c>
    </row>
    <row r="25" spans="1:14" ht="12.75">
      <c r="A25" s="1">
        <f t="shared" si="3"/>
        <v>12</v>
      </c>
      <c r="B25" t="s">
        <v>377</v>
      </c>
      <c r="D25" t="s">
        <v>213</v>
      </c>
      <c r="E25" t="s">
        <v>74</v>
      </c>
      <c r="G25" t="s">
        <v>62</v>
      </c>
      <c r="H25" s="2" t="s">
        <v>321</v>
      </c>
      <c r="I25" s="4">
        <v>1</v>
      </c>
      <c r="J25" s="4">
        <v>0</v>
      </c>
      <c r="K25" s="4">
        <v>1</v>
      </c>
      <c r="L25" s="4">
        <f t="shared" si="2"/>
        <v>1</v>
      </c>
      <c r="M25" s="4">
        <v>2</v>
      </c>
      <c r="N25" s="4">
        <v>0</v>
      </c>
    </row>
    <row r="26" spans="1:14" ht="12.75">
      <c r="A26" s="1">
        <f t="shared" si="3"/>
        <v>13</v>
      </c>
      <c r="B26" t="s">
        <v>378</v>
      </c>
      <c r="D26" t="s">
        <v>213</v>
      </c>
      <c r="E26" t="s">
        <v>70</v>
      </c>
      <c r="G26" t="s">
        <v>60</v>
      </c>
      <c r="H26" s="3" t="s">
        <v>146</v>
      </c>
      <c r="I26" s="4">
        <v>1</v>
      </c>
      <c r="J26" s="4">
        <v>1</v>
      </c>
      <c r="K26" s="4">
        <v>0</v>
      </c>
      <c r="L26" s="4">
        <f t="shared" si="2"/>
        <v>1</v>
      </c>
      <c r="M26" s="4">
        <v>0</v>
      </c>
      <c r="N26" s="4">
        <v>0</v>
      </c>
    </row>
    <row r="27" spans="1:14" ht="12.75">
      <c r="A27" s="1">
        <f t="shared" si="3"/>
        <v>14</v>
      </c>
      <c r="B27" t="s">
        <v>379</v>
      </c>
      <c r="D27" t="s">
        <v>216</v>
      </c>
      <c r="E27" t="s">
        <v>167</v>
      </c>
      <c r="G27" t="s">
        <v>60</v>
      </c>
      <c r="H27" s="3" t="s">
        <v>189</v>
      </c>
      <c r="I27" s="4">
        <v>1</v>
      </c>
      <c r="J27" s="4">
        <v>0</v>
      </c>
      <c r="K27" s="4">
        <v>0</v>
      </c>
      <c r="L27" s="4">
        <f t="shared" si="2"/>
        <v>0</v>
      </c>
      <c r="M27" s="4">
        <v>2</v>
      </c>
      <c r="N27" s="4">
        <v>0</v>
      </c>
    </row>
    <row r="28" spans="1:14" ht="12.75">
      <c r="A28" s="1">
        <f t="shared" si="3"/>
        <v>15</v>
      </c>
      <c r="B28" t="s">
        <v>380</v>
      </c>
      <c r="D28" t="s">
        <v>213</v>
      </c>
      <c r="E28" t="s">
        <v>215</v>
      </c>
      <c r="G28" t="s">
        <v>62</v>
      </c>
      <c r="H28" s="3" t="s">
        <v>402</v>
      </c>
      <c r="I28" s="4">
        <v>1</v>
      </c>
      <c r="J28" s="4">
        <v>0</v>
      </c>
      <c r="K28" s="4">
        <v>1</v>
      </c>
      <c r="L28" s="4">
        <f t="shared" si="2"/>
        <v>1</v>
      </c>
      <c r="M28" s="4">
        <v>2</v>
      </c>
      <c r="N28" s="4">
        <v>0</v>
      </c>
    </row>
    <row r="29" spans="1:16" ht="12.75">
      <c r="A29" s="1">
        <f t="shared" si="3"/>
        <v>16</v>
      </c>
      <c r="B29" t="s">
        <v>231</v>
      </c>
      <c r="D29" t="s">
        <v>216</v>
      </c>
      <c r="E29" t="s">
        <v>84</v>
      </c>
      <c r="G29" t="s">
        <v>60</v>
      </c>
      <c r="H29" s="3" t="s">
        <v>273</v>
      </c>
      <c r="I29" s="4">
        <v>1</v>
      </c>
      <c r="J29" s="4">
        <v>1</v>
      </c>
      <c r="K29" s="4">
        <v>0</v>
      </c>
      <c r="L29" s="4">
        <f t="shared" si="2"/>
        <v>1</v>
      </c>
      <c r="M29" s="4">
        <v>4</v>
      </c>
      <c r="N29" s="4">
        <v>0</v>
      </c>
      <c r="P29" t="s">
        <v>330</v>
      </c>
    </row>
    <row r="30" spans="1:14" ht="12.75">
      <c r="A30" s="1">
        <f t="shared" si="3"/>
        <v>17</v>
      </c>
      <c r="B30" t="s">
        <v>137</v>
      </c>
      <c r="D30" t="s">
        <v>213</v>
      </c>
      <c r="E30" t="s">
        <v>167</v>
      </c>
      <c r="G30" t="s">
        <v>60</v>
      </c>
      <c r="H30" s="3" t="s">
        <v>259</v>
      </c>
      <c r="I30" s="4">
        <v>1</v>
      </c>
      <c r="J30" s="4">
        <v>0</v>
      </c>
      <c r="K30" s="4">
        <v>0</v>
      </c>
      <c r="L30" s="4">
        <f t="shared" si="2"/>
        <v>0</v>
      </c>
      <c r="M30" s="4">
        <v>0</v>
      </c>
      <c r="N30" s="4">
        <v>0</v>
      </c>
    </row>
    <row r="31" spans="1:14" ht="12.75">
      <c r="A31" s="1">
        <f t="shared" si="3"/>
        <v>18</v>
      </c>
      <c r="B31" t="s">
        <v>381</v>
      </c>
      <c r="D31" t="s">
        <v>216</v>
      </c>
      <c r="E31" t="s">
        <v>70</v>
      </c>
      <c r="G31" t="s">
        <v>62</v>
      </c>
      <c r="H31" s="3" t="s">
        <v>64</v>
      </c>
      <c r="I31" s="4">
        <v>1</v>
      </c>
      <c r="J31" s="4">
        <v>0</v>
      </c>
      <c r="K31" s="4">
        <v>0</v>
      </c>
      <c r="L31" s="4">
        <f t="shared" si="2"/>
        <v>0</v>
      </c>
      <c r="M31" s="4">
        <v>2</v>
      </c>
      <c r="N31" s="4">
        <v>0</v>
      </c>
    </row>
    <row r="32" spans="1:14" ht="12.75">
      <c r="A32" s="1">
        <f t="shared" si="3"/>
        <v>19</v>
      </c>
      <c r="B32" t="s">
        <v>142</v>
      </c>
      <c r="D32" t="s">
        <v>216</v>
      </c>
      <c r="E32" t="s">
        <v>182</v>
      </c>
      <c r="G32" t="s">
        <v>62</v>
      </c>
      <c r="H32" s="3" t="s">
        <v>403</v>
      </c>
      <c r="I32" s="4">
        <v>1</v>
      </c>
      <c r="J32" s="4">
        <v>0</v>
      </c>
      <c r="K32" s="4">
        <v>0</v>
      </c>
      <c r="L32" s="4">
        <f t="shared" si="2"/>
        <v>0</v>
      </c>
      <c r="M32" s="4">
        <v>0</v>
      </c>
      <c r="N32" s="4">
        <v>0</v>
      </c>
    </row>
    <row r="33" spans="1:16" ht="12.75">
      <c r="A33" s="1">
        <f t="shared" si="3"/>
        <v>20</v>
      </c>
      <c r="B33" t="s">
        <v>285</v>
      </c>
      <c r="D33" t="s">
        <v>213</v>
      </c>
      <c r="E33" t="s">
        <v>133</v>
      </c>
      <c r="G33" t="s">
        <v>60</v>
      </c>
      <c r="H33" s="3" t="s">
        <v>179</v>
      </c>
      <c r="I33" s="4">
        <v>1</v>
      </c>
      <c r="J33" s="4">
        <v>1</v>
      </c>
      <c r="K33" s="4">
        <v>0</v>
      </c>
      <c r="L33" s="4">
        <f t="shared" si="2"/>
        <v>1</v>
      </c>
      <c r="M33" s="4">
        <v>0</v>
      </c>
      <c r="N33" s="4">
        <v>0</v>
      </c>
      <c r="P33" t="s">
        <v>425</v>
      </c>
    </row>
    <row r="34" spans="1:16" ht="12.75">
      <c r="A34" s="1">
        <f t="shared" si="3"/>
        <v>21</v>
      </c>
      <c r="B34" t="s">
        <v>286</v>
      </c>
      <c r="D34" t="s">
        <v>213</v>
      </c>
      <c r="E34" t="s">
        <v>84</v>
      </c>
      <c r="G34" t="s">
        <v>60</v>
      </c>
      <c r="H34" s="3" t="s">
        <v>103</v>
      </c>
      <c r="I34" s="4">
        <v>0</v>
      </c>
      <c r="J34" s="4">
        <v>0</v>
      </c>
      <c r="K34" s="4">
        <v>0</v>
      </c>
      <c r="L34" s="4">
        <f t="shared" si="2"/>
        <v>0</v>
      </c>
      <c r="M34" s="4">
        <v>0</v>
      </c>
      <c r="N34" s="4">
        <v>0</v>
      </c>
      <c r="P34" t="s">
        <v>404</v>
      </c>
    </row>
    <row r="35" spans="1:16" ht="12.75">
      <c r="A35" s="1">
        <f t="shared" si="3"/>
        <v>22</v>
      </c>
      <c r="B35" t="s">
        <v>382</v>
      </c>
      <c r="D35" t="s">
        <v>213</v>
      </c>
      <c r="E35" t="s">
        <v>77</v>
      </c>
      <c r="G35" t="s">
        <v>62</v>
      </c>
      <c r="H35" s="3" t="s">
        <v>258</v>
      </c>
      <c r="I35" s="4">
        <v>0</v>
      </c>
      <c r="J35" s="4">
        <v>0</v>
      </c>
      <c r="K35" s="4">
        <v>0</v>
      </c>
      <c r="L35" s="4">
        <f t="shared" si="2"/>
        <v>0</v>
      </c>
      <c r="M35" s="4">
        <v>0</v>
      </c>
      <c r="N35" s="4">
        <v>0</v>
      </c>
      <c r="P35" t="s">
        <v>404</v>
      </c>
    </row>
    <row r="36" spans="1:16" ht="12.75">
      <c r="A36" s="1">
        <f t="shared" si="3"/>
        <v>23</v>
      </c>
      <c r="B36" t="s">
        <v>287</v>
      </c>
      <c r="D36" t="s">
        <v>216</v>
      </c>
      <c r="E36" t="s">
        <v>74</v>
      </c>
      <c r="G36" t="s">
        <v>60</v>
      </c>
      <c r="H36" s="3" t="s">
        <v>263</v>
      </c>
      <c r="I36" s="4">
        <v>0</v>
      </c>
      <c r="J36" s="4">
        <v>0</v>
      </c>
      <c r="K36" s="4">
        <v>0</v>
      </c>
      <c r="L36" s="4">
        <f t="shared" si="2"/>
        <v>0</v>
      </c>
      <c r="M36" s="4">
        <v>0</v>
      </c>
      <c r="N36" s="4">
        <v>0</v>
      </c>
      <c r="P36" t="s">
        <v>404</v>
      </c>
    </row>
    <row r="37" spans="1:16" ht="12.75">
      <c r="A37" s="1">
        <f t="shared" si="3"/>
        <v>24</v>
      </c>
      <c r="B37" t="s">
        <v>383</v>
      </c>
      <c r="D37" t="s">
        <v>213</v>
      </c>
      <c r="E37" t="s">
        <v>84</v>
      </c>
      <c r="G37" t="s">
        <v>60</v>
      </c>
      <c r="H37" s="3" t="s">
        <v>96</v>
      </c>
      <c r="I37" s="4">
        <v>0</v>
      </c>
      <c r="J37" s="4">
        <v>0</v>
      </c>
      <c r="K37" s="4">
        <v>0</v>
      </c>
      <c r="L37" s="4">
        <f t="shared" si="2"/>
        <v>0</v>
      </c>
      <c r="M37" s="4">
        <v>0</v>
      </c>
      <c r="N37" s="4">
        <v>0</v>
      </c>
      <c r="P37" t="s">
        <v>404</v>
      </c>
    </row>
    <row r="38" spans="1:16" ht="12.75">
      <c r="A38" s="1">
        <f t="shared" si="3"/>
        <v>25</v>
      </c>
      <c r="B38" t="s">
        <v>157</v>
      </c>
      <c r="D38" t="s">
        <v>216</v>
      </c>
      <c r="E38" t="s">
        <v>77</v>
      </c>
      <c r="G38" t="s">
        <v>60</v>
      </c>
      <c r="H38" s="3" t="s">
        <v>254</v>
      </c>
      <c r="I38" s="4">
        <v>0</v>
      </c>
      <c r="J38" s="4">
        <v>0</v>
      </c>
      <c r="K38" s="4">
        <v>0</v>
      </c>
      <c r="L38" s="4">
        <f>J38+K38</f>
        <v>0</v>
      </c>
      <c r="M38" s="4">
        <v>0</v>
      </c>
      <c r="N38" s="4">
        <v>0</v>
      </c>
      <c r="P38" t="s">
        <v>404</v>
      </c>
    </row>
    <row r="39" spans="1:16" ht="12.75">
      <c r="A39" s="1">
        <f>A38+1</f>
        <v>26</v>
      </c>
      <c r="B39" t="s">
        <v>384</v>
      </c>
      <c r="D39" t="s">
        <v>216</v>
      </c>
      <c r="E39" t="s">
        <v>70</v>
      </c>
      <c r="G39" t="s">
        <v>60</v>
      </c>
      <c r="H39" s="3" t="s">
        <v>256</v>
      </c>
      <c r="I39" s="4">
        <v>0</v>
      </c>
      <c r="J39" s="4">
        <v>0</v>
      </c>
      <c r="K39" s="4">
        <v>0</v>
      </c>
      <c r="L39" s="4">
        <f t="shared" si="2"/>
        <v>0</v>
      </c>
      <c r="M39" s="4">
        <v>0</v>
      </c>
      <c r="N39" s="4">
        <v>0</v>
      </c>
      <c r="P39" t="s">
        <v>404</v>
      </c>
    </row>
    <row r="40" spans="1:16" ht="12.75">
      <c r="A40" s="1">
        <f t="shared" si="3"/>
        <v>27</v>
      </c>
      <c r="B40" t="s">
        <v>171</v>
      </c>
      <c r="D40" t="s">
        <v>213</v>
      </c>
      <c r="E40" t="s">
        <v>167</v>
      </c>
      <c r="G40" t="s">
        <v>62</v>
      </c>
      <c r="H40" s="3" t="s">
        <v>78</v>
      </c>
      <c r="I40" s="4">
        <v>0</v>
      </c>
      <c r="J40" s="4">
        <v>0</v>
      </c>
      <c r="K40" s="4">
        <v>0</v>
      </c>
      <c r="L40" s="4">
        <f t="shared" si="2"/>
        <v>0</v>
      </c>
      <c r="M40" s="4">
        <v>0</v>
      </c>
      <c r="N40" s="4">
        <v>0</v>
      </c>
      <c r="P40" t="s">
        <v>404</v>
      </c>
    </row>
    <row r="41" spans="1:16" ht="12.75">
      <c r="A41" s="1">
        <f t="shared" si="3"/>
        <v>28</v>
      </c>
      <c r="B41" t="s">
        <v>385</v>
      </c>
      <c r="D41" t="s">
        <v>216</v>
      </c>
      <c r="E41" t="s">
        <v>183</v>
      </c>
      <c r="G41" t="s">
        <v>60</v>
      </c>
      <c r="H41" s="3" t="s">
        <v>320</v>
      </c>
      <c r="I41" s="4">
        <v>0</v>
      </c>
      <c r="J41" s="4">
        <v>0</v>
      </c>
      <c r="K41" s="4">
        <v>0</v>
      </c>
      <c r="L41" s="4">
        <f t="shared" si="2"/>
        <v>0</v>
      </c>
      <c r="M41" s="4">
        <v>0</v>
      </c>
      <c r="N41" s="4">
        <v>0</v>
      </c>
      <c r="P41" t="s">
        <v>404</v>
      </c>
    </row>
    <row r="42" spans="1:16" ht="12.75">
      <c r="A42" s="1">
        <f t="shared" si="3"/>
        <v>29</v>
      </c>
      <c r="B42" t="s">
        <v>265</v>
      </c>
      <c r="D42" t="s">
        <v>213</v>
      </c>
      <c r="E42" t="s">
        <v>70</v>
      </c>
      <c r="G42" t="s">
        <v>62</v>
      </c>
      <c r="H42" s="3" t="s">
        <v>78</v>
      </c>
      <c r="I42" s="4">
        <v>0</v>
      </c>
      <c r="J42" s="4">
        <v>0</v>
      </c>
      <c r="K42" s="4">
        <v>0</v>
      </c>
      <c r="L42" s="4">
        <f t="shared" si="2"/>
        <v>0</v>
      </c>
      <c r="M42" s="4">
        <v>0</v>
      </c>
      <c r="N42" s="4">
        <v>0</v>
      </c>
      <c r="P42" t="s">
        <v>404</v>
      </c>
    </row>
    <row r="43" spans="1:16" ht="12.75">
      <c r="A43" s="1">
        <f t="shared" si="3"/>
        <v>30</v>
      </c>
      <c r="B43" t="s">
        <v>237</v>
      </c>
      <c r="D43" t="s">
        <v>216</v>
      </c>
      <c r="E43" t="s">
        <v>84</v>
      </c>
      <c r="G43" t="s">
        <v>60</v>
      </c>
      <c r="H43" s="3" t="s">
        <v>243</v>
      </c>
      <c r="I43" s="4">
        <v>0</v>
      </c>
      <c r="J43" s="4">
        <v>0</v>
      </c>
      <c r="K43" s="4">
        <v>0</v>
      </c>
      <c r="L43" s="4">
        <f t="shared" si="2"/>
        <v>0</v>
      </c>
      <c r="M43" s="4">
        <v>0</v>
      </c>
      <c r="N43" s="4">
        <v>0</v>
      </c>
      <c r="P43" t="s">
        <v>404</v>
      </c>
    </row>
    <row r="44" spans="1:16" ht="12.75">
      <c r="A44" s="1">
        <f t="shared" si="3"/>
        <v>31</v>
      </c>
      <c r="B44" t="s">
        <v>386</v>
      </c>
      <c r="D44" t="s">
        <v>213</v>
      </c>
      <c r="E44" t="s">
        <v>74</v>
      </c>
      <c r="G44" t="s">
        <v>60</v>
      </c>
      <c r="H44" s="3" t="s">
        <v>61</v>
      </c>
      <c r="I44" s="4">
        <v>0</v>
      </c>
      <c r="J44" s="4">
        <v>0</v>
      </c>
      <c r="K44" s="4">
        <v>0</v>
      </c>
      <c r="L44" s="4">
        <f t="shared" si="2"/>
        <v>0</v>
      </c>
      <c r="M44" s="4">
        <v>0</v>
      </c>
      <c r="N44" s="4">
        <v>0</v>
      </c>
      <c r="P44" t="s">
        <v>404</v>
      </c>
    </row>
    <row r="45" spans="1:16" ht="12.75">
      <c r="A45" s="1">
        <f t="shared" si="3"/>
        <v>32</v>
      </c>
      <c r="B45" t="s">
        <v>238</v>
      </c>
      <c r="D45" t="s">
        <v>216</v>
      </c>
      <c r="E45" t="s">
        <v>167</v>
      </c>
      <c r="G45" t="s">
        <v>60</v>
      </c>
      <c r="H45" s="3" t="s">
        <v>146</v>
      </c>
      <c r="I45" s="4">
        <v>0</v>
      </c>
      <c r="J45" s="4">
        <v>0</v>
      </c>
      <c r="K45" s="4">
        <v>0</v>
      </c>
      <c r="L45" s="4">
        <f t="shared" si="2"/>
        <v>0</v>
      </c>
      <c r="M45" s="4">
        <v>0</v>
      </c>
      <c r="N45" s="4">
        <v>0</v>
      </c>
      <c r="P45" t="s">
        <v>404</v>
      </c>
    </row>
    <row r="46" spans="1:16" ht="12.75">
      <c r="A46" s="1">
        <f t="shared" si="3"/>
        <v>33</v>
      </c>
      <c r="B46" t="s">
        <v>387</v>
      </c>
      <c r="D46" t="s">
        <v>213</v>
      </c>
      <c r="E46" t="s">
        <v>77</v>
      </c>
      <c r="G46" t="s">
        <v>62</v>
      </c>
      <c r="H46" s="3" t="s">
        <v>209</v>
      </c>
      <c r="I46" s="4">
        <v>0</v>
      </c>
      <c r="J46" s="4">
        <v>0</v>
      </c>
      <c r="K46" s="4">
        <v>0</v>
      </c>
      <c r="L46" s="4">
        <f t="shared" si="2"/>
        <v>0</v>
      </c>
      <c r="M46" s="4">
        <v>0</v>
      </c>
      <c r="N46" s="4">
        <v>0</v>
      </c>
      <c r="P46" t="s">
        <v>404</v>
      </c>
    </row>
    <row r="47" spans="1:16" ht="12.75">
      <c r="A47" s="1">
        <f t="shared" si="3"/>
        <v>34</v>
      </c>
      <c r="B47" t="s">
        <v>290</v>
      </c>
      <c r="D47" t="s">
        <v>216</v>
      </c>
      <c r="E47" t="s">
        <v>74</v>
      </c>
      <c r="G47" t="s">
        <v>60</v>
      </c>
      <c r="H47" s="3" t="s">
        <v>96</v>
      </c>
      <c r="I47" s="4">
        <v>0</v>
      </c>
      <c r="J47" s="4">
        <v>0</v>
      </c>
      <c r="K47" s="4">
        <v>0</v>
      </c>
      <c r="L47" s="4">
        <f t="shared" si="2"/>
        <v>0</v>
      </c>
      <c r="M47" s="4">
        <v>0</v>
      </c>
      <c r="N47" s="4">
        <v>0</v>
      </c>
      <c r="P47" t="s">
        <v>404</v>
      </c>
    </row>
    <row r="48" spans="1:16" ht="12.75">
      <c r="A48" s="1">
        <f t="shared" si="3"/>
        <v>35</v>
      </c>
      <c r="B48" t="s">
        <v>388</v>
      </c>
      <c r="D48" t="s">
        <v>216</v>
      </c>
      <c r="E48" t="s">
        <v>70</v>
      </c>
      <c r="G48" t="s">
        <v>60</v>
      </c>
      <c r="H48" s="3" t="s">
        <v>263</v>
      </c>
      <c r="I48" s="4">
        <v>0</v>
      </c>
      <c r="J48" s="4">
        <v>0</v>
      </c>
      <c r="K48" s="4">
        <v>0</v>
      </c>
      <c r="L48" s="4">
        <f t="shared" si="2"/>
        <v>0</v>
      </c>
      <c r="M48" s="4">
        <v>0</v>
      </c>
      <c r="N48" s="4">
        <v>0</v>
      </c>
      <c r="P48" t="s">
        <v>404</v>
      </c>
    </row>
    <row r="49" spans="1:16" ht="12.75">
      <c r="A49" s="1">
        <f t="shared" si="3"/>
        <v>36</v>
      </c>
      <c r="B49" t="s">
        <v>291</v>
      </c>
      <c r="D49" t="s">
        <v>216</v>
      </c>
      <c r="E49" t="s">
        <v>77</v>
      </c>
      <c r="G49" t="s">
        <v>168</v>
      </c>
      <c r="H49" s="3" t="s">
        <v>420</v>
      </c>
      <c r="I49" s="4">
        <v>0</v>
      </c>
      <c r="J49" s="4">
        <v>0</v>
      </c>
      <c r="K49" s="4">
        <v>0</v>
      </c>
      <c r="L49" s="4">
        <f t="shared" si="2"/>
        <v>0</v>
      </c>
      <c r="M49" s="4">
        <v>0</v>
      </c>
      <c r="N49" s="4">
        <v>0</v>
      </c>
      <c r="P49" t="s">
        <v>404</v>
      </c>
    </row>
    <row r="50" ht="12.75">
      <c r="A50" s="1"/>
    </row>
    <row r="51" spans="1:16" s="1" customFormat="1" ht="12.75">
      <c r="A51" s="1" t="s">
        <v>7</v>
      </c>
      <c r="B51" s="1" t="s">
        <v>14</v>
      </c>
      <c r="I51" s="6">
        <f aca="true" t="shared" si="4" ref="I51:N51">SUM(I14:I49)</f>
        <v>20</v>
      </c>
      <c r="J51" s="6">
        <f t="shared" si="4"/>
        <v>5</v>
      </c>
      <c r="K51" s="6">
        <f t="shared" si="4"/>
        <v>6</v>
      </c>
      <c r="L51" s="6">
        <f t="shared" si="4"/>
        <v>11</v>
      </c>
      <c r="M51" s="6">
        <f t="shared" si="4"/>
        <v>20</v>
      </c>
      <c r="N51" s="6">
        <f t="shared" si="4"/>
        <v>0</v>
      </c>
      <c r="O51" s="1" t="s">
        <v>7</v>
      </c>
      <c r="P51" s="8" t="s">
        <v>396</v>
      </c>
    </row>
    <row r="52" spans="1:14" ht="12.75">
      <c r="A52" s="1"/>
      <c r="J52" s="5"/>
      <c r="K52" s="5"/>
      <c r="L52" s="5"/>
      <c r="M52" s="5"/>
      <c r="N52" s="5" t="s">
        <v>7</v>
      </c>
    </row>
    <row r="53" spans="1:16" ht="12.75">
      <c r="A53" s="1">
        <v>1</v>
      </c>
      <c r="B53" t="s">
        <v>424</v>
      </c>
      <c r="D53" t="s">
        <v>213</v>
      </c>
      <c r="E53" t="s">
        <v>167</v>
      </c>
      <c r="G53" t="s">
        <v>62</v>
      </c>
      <c r="H53" s="3" t="s">
        <v>193</v>
      </c>
      <c r="I53">
        <v>0</v>
      </c>
      <c r="J53">
        <v>0</v>
      </c>
      <c r="K53">
        <v>0</v>
      </c>
      <c r="L53" s="4">
        <f aca="true" t="shared" si="5" ref="L53:L58">J53+K53</f>
        <v>0</v>
      </c>
      <c r="M53">
        <v>0</v>
      </c>
      <c r="N53" s="5">
        <v>0</v>
      </c>
      <c r="P53" t="s">
        <v>404</v>
      </c>
    </row>
    <row r="54" spans="1:16" ht="12.75">
      <c r="A54" s="1">
        <v>2</v>
      </c>
      <c r="B54" t="s">
        <v>423</v>
      </c>
      <c r="D54" t="s">
        <v>216</v>
      </c>
      <c r="E54" t="s">
        <v>167</v>
      </c>
      <c r="G54" t="s">
        <v>62</v>
      </c>
      <c r="H54" s="3" t="s">
        <v>147</v>
      </c>
      <c r="I54">
        <v>0</v>
      </c>
      <c r="J54">
        <v>0</v>
      </c>
      <c r="K54">
        <v>0</v>
      </c>
      <c r="L54" s="4">
        <f t="shared" si="5"/>
        <v>0</v>
      </c>
      <c r="M54">
        <v>0</v>
      </c>
      <c r="N54" s="5">
        <v>0</v>
      </c>
      <c r="P54" t="s">
        <v>404</v>
      </c>
    </row>
    <row r="55" spans="1:16" ht="12.75">
      <c r="A55" s="1">
        <v>3</v>
      </c>
      <c r="B55" t="s">
        <v>165</v>
      </c>
      <c r="D55" t="s">
        <v>216</v>
      </c>
      <c r="E55" t="s">
        <v>167</v>
      </c>
      <c r="G55" t="s">
        <v>60</v>
      </c>
      <c r="H55" s="3" t="s">
        <v>252</v>
      </c>
      <c r="I55">
        <v>0</v>
      </c>
      <c r="J55">
        <v>0</v>
      </c>
      <c r="K55">
        <v>0</v>
      </c>
      <c r="L55" s="4">
        <f t="shared" si="5"/>
        <v>0</v>
      </c>
      <c r="M55">
        <v>0</v>
      </c>
      <c r="N55" s="5">
        <v>0</v>
      </c>
      <c r="P55" t="s">
        <v>404</v>
      </c>
    </row>
    <row r="56" spans="1:16" ht="12.75">
      <c r="A56" s="1">
        <v>4</v>
      </c>
      <c r="B56" t="s">
        <v>166</v>
      </c>
      <c r="D56" t="s">
        <v>213</v>
      </c>
      <c r="E56" t="s">
        <v>167</v>
      </c>
      <c r="G56" t="s">
        <v>60</v>
      </c>
      <c r="H56" s="3" t="s">
        <v>270</v>
      </c>
      <c r="I56">
        <v>0</v>
      </c>
      <c r="J56">
        <v>0</v>
      </c>
      <c r="K56">
        <v>0</v>
      </c>
      <c r="L56" s="4">
        <f t="shared" si="5"/>
        <v>0</v>
      </c>
      <c r="M56">
        <v>0</v>
      </c>
      <c r="N56" s="5">
        <v>0</v>
      </c>
      <c r="O56" t="s">
        <v>7</v>
      </c>
      <c r="P56" t="s">
        <v>404</v>
      </c>
    </row>
    <row r="57" spans="1:16" ht="12.75">
      <c r="A57" s="1">
        <v>5</v>
      </c>
      <c r="B57" t="s">
        <v>426</v>
      </c>
      <c r="D57" t="s">
        <v>216</v>
      </c>
      <c r="E57" t="s">
        <v>167</v>
      </c>
      <c r="G57" t="s">
        <v>60</v>
      </c>
      <c r="H57" s="3" t="s">
        <v>170</v>
      </c>
      <c r="I57">
        <v>0</v>
      </c>
      <c r="J57">
        <v>0</v>
      </c>
      <c r="K57">
        <v>0</v>
      </c>
      <c r="L57" s="4">
        <f t="shared" si="5"/>
        <v>0</v>
      </c>
      <c r="M57">
        <v>0</v>
      </c>
      <c r="N57" s="5">
        <v>0</v>
      </c>
      <c r="O57" t="s">
        <v>7</v>
      </c>
      <c r="P57" t="s">
        <v>404</v>
      </c>
    </row>
    <row r="58" spans="1:16" ht="12.75">
      <c r="A58" s="1">
        <v>6</v>
      </c>
      <c r="B58" t="s">
        <v>348</v>
      </c>
      <c r="D58" t="s">
        <v>213</v>
      </c>
      <c r="E58" t="s">
        <v>167</v>
      </c>
      <c r="G58" t="s">
        <v>60</v>
      </c>
      <c r="H58" s="3" t="s">
        <v>73</v>
      </c>
      <c r="I58">
        <v>1</v>
      </c>
      <c r="J58">
        <v>0</v>
      </c>
      <c r="K58">
        <v>1</v>
      </c>
      <c r="L58" s="4">
        <f t="shared" si="5"/>
        <v>1</v>
      </c>
      <c r="M58">
        <v>0</v>
      </c>
      <c r="N58" s="5">
        <v>0</v>
      </c>
      <c r="O58" t="s">
        <v>428</v>
      </c>
      <c r="P58" t="s">
        <v>427</v>
      </c>
    </row>
    <row r="59" spans="1:14" ht="12.75">
      <c r="A59" s="1"/>
      <c r="N59" s="5" t="s">
        <v>7</v>
      </c>
    </row>
    <row r="60" spans="2:16" s="1" customFormat="1" ht="12.75">
      <c r="B60" s="1" t="s">
        <v>15</v>
      </c>
      <c r="I60" s="6">
        <f aca="true" t="shared" si="6" ref="I60:N60">SUM(I53:I59)</f>
        <v>1</v>
      </c>
      <c r="J60" s="6">
        <f t="shared" si="6"/>
        <v>0</v>
      </c>
      <c r="K60" s="6">
        <f t="shared" si="6"/>
        <v>1</v>
      </c>
      <c r="L60" s="6">
        <f t="shared" si="6"/>
        <v>1</v>
      </c>
      <c r="M60" s="6">
        <f t="shared" si="6"/>
        <v>0</v>
      </c>
      <c r="N60" s="6">
        <f t="shared" si="6"/>
        <v>0</v>
      </c>
      <c r="P60" s="8"/>
    </row>
    <row r="61" spans="1:14" ht="12.75">
      <c r="A61" s="1"/>
      <c r="N61" s="5" t="s">
        <v>7</v>
      </c>
    </row>
    <row r="62" spans="2:15" s="1" customFormat="1" ht="12.75">
      <c r="B62" s="1" t="s">
        <v>17</v>
      </c>
      <c r="I62" s="6">
        <f aca="true" t="shared" si="7" ref="I62:N62">+I12+I51+I60</f>
        <v>24</v>
      </c>
      <c r="J62" s="6">
        <f t="shared" si="7"/>
        <v>5</v>
      </c>
      <c r="K62" s="6">
        <f t="shared" si="7"/>
        <v>8</v>
      </c>
      <c r="L62" s="6">
        <f t="shared" si="7"/>
        <v>13</v>
      </c>
      <c r="M62" s="6">
        <f t="shared" si="7"/>
        <v>22</v>
      </c>
      <c r="N62" s="6">
        <f t="shared" si="7"/>
        <v>0</v>
      </c>
      <c r="O62" s="1" t="s">
        <v>7</v>
      </c>
    </row>
    <row r="63" ht="12.75">
      <c r="A63" s="1"/>
    </row>
    <row r="64" ht="12.75">
      <c r="A64" s="1"/>
    </row>
    <row r="65" ht="12.75">
      <c r="A65" s="1" t="s">
        <v>18</v>
      </c>
    </row>
    <row r="66" ht="12.75">
      <c r="A66" s="1"/>
    </row>
    <row r="67" ht="12.75">
      <c r="A67" s="1"/>
    </row>
    <row r="68" spans="5:7" ht="12.75">
      <c r="E68" t="s">
        <v>180</v>
      </c>
      <c r="G68" t="s">
        <v>417</v>
      </c>
    </row>
    <row r="69" spans="5:7" ht="12.75">
      <c r="E69" t="s">
        <v>181</v>
      </c>
      <c r="G69" t="s">
        <v>421</v>
      </c>
    </row>
    <row r="71" spans="3:13" ht="12.75">
      <c r="C71" t="s">
        <v>213</v>
      </c>
      <c r="E71" t="s">
        <v>70</v>
      </c>
      <c r="G71" t="s">
        <v>419</v>
      </c>
      <c r="I71">
        <v>3</v>
      </c>
      <c r="J71">
        <v>1</v>
      </c>
      <c r="K71">
        <v>1</v>
      </c>
      <c r="L71" s="4">
        <f>J71+K71</f>
        <v>2</v>
      </c>
      <c r="M71">
        <v>2</v>
      </c>
    </row>
    <row r="72" spans="5:13" ht="12.75">
      <c r="E72" t="s">
        <v>302</v>
      </c>
      <c r="G72" t="s">
        <v>422</v>
      </c>
      <c r="I72">
        <v>2</v>
      </c>
      <c r="J72">
        <v>1</v>
      </c>
      <c r="K72">
        <v>0</v>
      </c>
      <c r="L72" s="4">
        <f aca="true" t="shared" si="8" ref="L72:L81">J72+K72</f>
        <v>1</v>
      </c>
      <c r="M72">
        <v>0</v>
      </c>
    </row>
    <row r="73" spans="5:13" ht="12.75">
      <c r="E73" t="s">
        <v>74</v>
      </c>
      <c r="G73" t="s">
        <v>418</v>
      </c>
      <c r="I73">
        <v>3</v>
      </c>
      <c r="J73">
        <v>0</v>
      </c>
      <c r="K73">
        <v>3</v>
      </c>
      <c r="L73" s="4">
        <f t="shared" si="8"/>
        <v>3</v>
      </c>
      <c r="M73">
        <v>6</v>
      </c>
    </row>
    <row r="74" spans="5:13" ht="12.75">
      <c r="E74" t="s">
        <v>84</v>
      </c>
      <c r="G74" t="s">
        <v>415</v>
      </c>
      <c r="I74">
        <v>3</v>
      </c>
      <c r="J74">
        <v>1</v>
      </c>
      <c r="K74">
        <v>1</v>
      </c>
      <c r="L74" s="4">
        <f t="shared" si="8"/>
        <v>2</v>
      </c>
      <c r="M74">
        <v>4</v>
      </c>
    </row>
    <row r="75" spans="5:13" ht="12.75">
      <c r="E75" t="s">
        <v>167</v>
      </c>
      <c r="G75" t="s">
        <v>416</v>
      </c>
      <c r="I75">
        <v>4</v>
      </c>
      <c r="J75">
        <v>1</v>
      </c>
      <c r="K75">
        <v>0</v>
      </c>
      <c r="L75" s="4">
        <f t="shared" si="8"/>
        <v>1</v>
      </c>
      <c r="M75">
        <v>4</v>
      </c>
    </row>
    <row r="76" spans="5:13" ht="12.75">
      <c r="E76" t="s">
        <v>183</v>
      </c>
      <c r="G76" t="s">
        <v>185</v>
      </c>
      <c r="I76">
        <v>0</v>
      </c>
      <c r="J76">
        <v>0</v>
      </c>
      <c r="K76">
        <v>0</v>
      </c>
      <c r="L76" s="4">
        <f t="shared" si="8"/>
        <v>0</v>
      </c>
      <c r="M76">
        <v>0</v>
      </c>
    </row>
    <row r="77" spans="5:13" ht="12.75">
      <c r="E77" t="s">
        <v>215</v>
      </c>
      <c r="G77" t="s">
        <v>186</v>
      </c>
      <c r="I77">
        <v>1</v>
      </c>
      <c r="J77">
        <v>0</v>
      </c>
      <c r="K77">
        <v>1</v>
      </c>
      <c r="L77" s="4">
        <f t="shared" si="8"/>
        <v>1</v>
      </c>
      <c r="M77">
        <v>2</v>
      </c>
    </row>
    <row r="78" spans="5:13" ht="12.75">
      <c r="E78" t="s">
        <v>140</v>
      </c>
      <c r="G78" t="s">
        <v>186</v>
      </c>
      <c r="I78">
        <v>1</v>
      </c>
      <c r="J78">
        <v>0</v>
      </c>
      <c r="K78">
        <v>0</v>
      </c>
      <c r="L78" s="4">
        <f t="shared" si="8"/>
        <v>0</v>
      </c>
      <c r="M78">
        <v>2</v>
      </c>
    </row>
    <row r="79" spans="5:13" ht="12.75">
      <c r="E79" t="s">
        <v>133</v>
      </c>
      <c r="G79" t="s">
        <v>185</v>
      </c>
      <c r="I79">
        <v>1</v>
      </c>
      <c r="J79">
        <v>1</v>
      </c>
      <c r="K79">
        <v>0</v>
      </c>
      <c r="L79" s="4">
        <f t="shared" si="8"/>
        <v>1</v>
      </c>
      <c r="M79">
        <v>0</v>
      </c>
    </row>
    <row r="80" spans="5:13" ht="12.75">
      <c r="E80" t="s">
        <v>184</v>
      </c>
      <c r="G80" t="s">
        <v>185</v>
      </c>
      <c r="I80">
        <v>1</v>
      </c>
      <c r="J80">
        <v>0</v>
      </c>
      <c r="K80">
        <v>0</v>
      </c>
      <c r="L80" s="4">
        <f t="shared" si="8"/>
        <v>0</v>
      </c>
      <c r="M80">
        <v>0</v>
      </c>
    </row>
    <row r="81" spans="5:13" ht="12.75">
      <c r="E81" t="s">
        <v>182</v>
      </c>
      <c r="G81" t="s">
        <v>186</v>
      </c>
      <c r="I81">
        <v>1</v>
      </c>
      <c r="J81">
        <v>0</v>
      </c>
      <c r="K81">
        <v>0</v>
      </c>
      <c r="L81" s="4">
        <f t="shared" si="8"/>
        <v>0</v>
      </c>
      <c r="M81">
        <v>0</v>
      </c>
    </row>
    <row r="83" spans="9:13" ht="12.75">
      <c r="I83" s="1">
        <f>SUM(I71:I82)</f>
        <v>20</v>
      </c>
      <c r="J83" s="1">
        <f>SUM(J71:J82)</f>
        <v>5</v>
      </c>
      <c r="K83" s="1">
        <f>SUM(K71:K82)</f>
        <v>6</v>
      </c>
      <c r="L83" s="1">
        <f>SUM(L71:L82)</f>
        <v>11</v>
      </c>
      <c r="M83" s="1">
        <f>SUM(M71:M82)</f>
        <v>20</v>
      </c>
    </row>
    <row r="85" spans="3:13" ht="12.75">
      <c r="C85" t="s">
        <v>213</v>
      </c>
      <c r="E85" t="s">
        <v>167</v>
      </c>
      <c r="G85" t="s">
        <v>342</v>
      </c>
      <c r="I85">
        <v>1</v>
      </c>
      <c r="J85">
        <v>0</v>
      </c>
      <c r="K85">
        <v>1</v>
      </c>
      <c r="L85" s="4">
        <f>J85+K85</f>
        <v>1</v>
      </c>
      <c r="M85">
        <v>0</v>
      </c>
    </row>
    <row r="87" spans="9:13" ht="12.75">
      <c r="I87" s="1">
        <f>SUM(I85:I86)</f>
        <v>1</v>
      </c>
      <c r="J87" s="1">
        <f>SUM(J85:J86)</f>
        <v>0</v>
      </c>
      <c r="K87" s="1">
        <f>SUM(K85:K86)</f>
        <v>1</v>
      </c>
      <c r="L87" s="1">
        <f>SUM(L85:L86)</f>
        <v>1</v>
      </c>
      <c r="M87" s="1">
        <f>SUM(M85:M86)</f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99"/>
  <sheetViews>
    <sheetView workbookViewId="0" topLeftCell="A51">
      <selection activeCell="A43" sqref="A43"/>
    </sheetView>
  </sheetViews>
  <sheetFormatPr defaultColWidth="9.140625" defaultRowHeight="12.75"/>
  <cols>
    <col min="1" max="1" width="3.00390625" style="0" bestFit="1" customWidth="1"/>
    <col min="2" max="2" width="8.00390625" style="0" customWidth="1"/>
    <col min="3" max="3" width="3.421875" style="0" customWidth="1"/>
    <col min="4" max="4" width="2.8515625" style="0" bestFit="1" customWidth="1"/>
    <col min="5" max="5" width="15.57421875" style="0" bestFit="1" customWidth="1"/>
    <col min="6" max="6" width="4.140625" style="0" customWidth="1"/>
    <col min="7" max="7" width="8.57421875" style="0" customWidth="1"/>
    <col min="9" max="9" width="4.140625" style="0" customWidth="1"/>
    <col min="10" max="10" width="4.8515625" style="0" customWidth="1"/>
    <col min="11" max="11" width="4.140625" style="0" customWidth="1"/>
    <col min="12" max="12" width="4.7109375" style="0" customWidth="1"/>
    <col min="13" max="13" width="5.28125" style="0" customWidth="1"/>
    <col min="14" max="14" width="4.8515625" style="0" customWidth="1"/>
    <col min="15" max="15" width="30.00390625" style="0" bestFit="1" customWidth="1"/>
    <col min="16" max="16" width="32.8515625" style="0" bestFit="1" customWidth="1"/>
  </cols>
  <sheetData>
    <row r="1" spans="1:42" ht="12.75">
      <c r="A1" s="1"/>
      <c r="B1" s="1"/>
      <c r="C1" s="1"/>
      <c r="D1" s="1"/>
      <c r="E1" s="1" t="s">
        <v>274</v>
      </c>
      <c r="F1" s="1"/>
      <c r="G1" s="1"/>
      <c r="H1" s="1"/>
      <c r="I1" s="1"/>
      <c r="J1" s="1"/>
      <c r="K1" s="1"/>
      <c r="L1" s="1"/>
      <c r="M1" s="1"/>
      <c r="N1" s="1"/>
      <c r="O1" s="10">
        <f ca="1">NOW()</f>
        <v>40238.5491400463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.75">
      <c r="A3" s="1"/>
      <c r="B3" s="1" t="s">
        <v>0</v>
      </c>
      <c r="C3" s="1"/>
      <c r="D3" s="1"/>
      <c r="E3" s="1" t="s">
        <v>1</v>
      </c>
      <c r="F3" s="1"/>
      <c r="G3" s="1" t="s">
        <v>2</v>
      </c>
      <c r="H3" s="1" t="s">
        <v>3</v>
      </c>
      <c r="I3" s="1" t="s">
        <v>11</v>
      </c>
      <c r="J3" s="1" t="s">
        <v>4</v>
      </c>
      <c r="K3" s="1" t="s">
        <v>5</v>
      </c>
      <c r="L3" s="1" t="s">
        <v>8</v>
      </c>
      <c r="M3" s="1" t="s">
        <v>6</v>
      </c>
      <c r="N3" s="9" t="s">
        <v>13</v>
      </c>
      <c r="O3" s="1" t="s">
        <v>9</v>
      </c>
      <c r="P3" s="1" t="s">
        <v>10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ht="12.75">
      <c r="A4" s="1"/>
    </row>
    <row r="5" spans="1:15" ht="12.75">
      <c r="A5" s="1">
        <v>1</v>
      </c>
      <c r="B5" t="s">
        <v>294</v>
      </c>
      <c r="E5" t="s">
        <v>167</v>
      </c>
      <c r="G5" t="s">
        <v>62</v>
      </c>
      <c r="H5" s="2" t="s">
        <v>296</v>
      </c>
      <c r="I5" s="4">
        <v>1</v>
      </c>
      <c r="J5" s="4">
        <v>0</v>
      </c>
      <c r="K5" s="4">
        <v>1</v>
      </c>
      <c r="L5" s="4">
        <f>J5+K5</f>
        <v>1</v>
      </c>
      <c r="M5" s="4">
        <v>0</v>
      </c>
      <c r="N5" s="5">
        <v>0</v>
      </c>
      <c r="O5" t="s">
        <v>210</v>
      </c>
    </row>
    <row r="6" spans="1:16" ht="12.75">
      <c r="A6" s="1">
        <v>2</v>
      </c>
      <c r="B6" t="s">
        <v>211</v>
      </c>
      <c r="E6" s="8" t="s">
        <v>74</v>
      </c>
      <c r="G6" t="s">
        <v>62</v>
      </c>
      <c r="H6" s="2" t="s">
        <v>266</v>
      </c>
      <c r="I6" s="4">
        <v>1</v>
      </c>
      <c r="J6" s="4">
        <v>0</v>
      </c>
      <c r="K6" s="4">
        <v>1</v>
      </c>
      <c r="L6" s="4">
        <f aca="true" t="shared" si="0" ref="L6:L11">J6+K6</f>
        <v>1</v>
      </c>
      <c r="M6" s="4">
        <v>0</v>
      </c>
      <c r="N6" s="5">
        <v>0</v>
      </c>
      <c r="O6" t="s">
        <v>210</v>
      </c>
      <c r="P6" t="s">
        <v>297</v>
      </c>
    </row>
    <row r="7" spans="1:16" ht="12.75">
      <c r="A7" s="1">
        <v>3</v>
      </c>
      <c r="B7" t="s">
        <v>211</v>
      </c>
      <c r="E7" s="8" t="s">
        <v>295</v>
      </c>
      <c r="G7" t="s">
        <v>60</v>
      </c>
      <c r="H7" s="2" t="s">
        <v>254</v>
      </c>
      <c r="I7" s="4">
        <v>0</v>
      </c>
      <c r="J7" s="4">
        <v>0</v>
      </c>
      <c r="K7" s="4">
        <v>0</v>
      </c>
      <c r="L7" s="4">
        <f t="shared" si="0"/>
        <v>0</v>
      </c>
      <c r="M7" s="4">
        <v>0</v>
      </c>
      <c r="N7" s="5">
        <v>0</v>
      </c>
      <c r="O7" t="s">
        <v>210</v>
      </c>
      <c r="P7" t="s">
        <v>207</v>
      </c>
    </row>
    <row r="8" spans="1:16" ht="12.75">
      <c r="A8" s="1">
        <v>4</v>
      </c>
      <c r="B8" t="s">
        <v>51</v>
      </c>
      <c r="E8" s="8" t="s">
        <v>70</v>
      </c>
      <c r="G8" t="s">
        <v>62</v>
      </c>
      <c r="H8" s="2" t="s">
        <v>98</v>
      </c>
      <c r="I8" s="4">
        <v>0</v>
      </c>
      <c r="J8" s="4">
        <v>0</v>
      </c>
      <c r="K8" s="4">
        <v>0</v>
      </c>
      <c r="L8" s="4">
        <f t="shared" si="0"/>
        <v>0</v>
      </c>
      <c r="M8" s="4">
        <v>0</v>
      </c>
      <c r="N8" s="5">
        <v>0</v>
      </c>
      <c r="O8" t="s">
        <v>298</v>
      </c>
      <c r="P8" t="s">
        <v>207</v>
      </c>
    </row>
    <row r="9" spans="1:15" ht="12.75">
      <c r="A9" s="1">
        <v>5</v>
      </c>
      <c r="B9" t="s">
        <v>51</v>
      </c>
      <c r="E9" s="8" t="s">
        <v>140</v>
      </c>
      <c r="G9" t="s">
        <v>60</v>
      </c>
      <c r="H9" s="2" t="s">
        <v>263</v>
      </c>
      <c r="I9" s="4">
        <v>1</v>
      </c>
      <c r="J9" s="4">
        <v>1</v>
      </c>
      <c r="K9" s="4">
        <v>0</v>
      </c>
      <c r="L9" s="4">
        <f t="shared" si="0"/>
        <v>1</v>
      </c>
      <c r="M9" s="4">
        <v>0</v>
      </c>
      <c r="N9" s="5">
        <v>0</v>
      </c>
      <c r="O9" t="s">
        <v>299</v>
      </c>
    </row>
    <row r="10" spans="1:14" ht="12.75">
      <c r="A10" s="1">
        <v>6</v>
      </c>
      <c r="B10" t="s">
        <v>300</v>
      </c>
      <c r="D10" t="s">
        <v>213</v>
      </c>
      <c r="E10" t="s">
        <v>167</v>
      </c>
      <c r="G10" t="s">
        <v>62</v>
      </c>
      <c r="H10" s="2" t="s">
        <v>301</v>
      </c>
      <c r="I10" s="4">
        <v>1</v>
      </c>
      <c r="J10" s="4">
        <v>0</v>
      </c>
      <c r="K10" s="4">
        <v>2</v>
      </c>
      <c r="L10" s="4">
        <f t="shared" si="0"/>
        <v>2</v>
      </c>
      <c r="M10" s="4">
        <v>0</v>
      </c>
      <c r="N10" s="5">
        <v>0</v>
      </c>
    </row>
    <row r="11" spans="1:14" ht="12.75">
      <c r="A11" s="1">
        <v>7</v>
      </c>
      <c r="B11" t="s">
        <v>67</v>
      </c>
      <c r="D11" t="s">
        <v>216</v>
      </c>
      <c r="E11" s="8" t="s">
        <v>167</v>
      </c>
      <c r="G11" t="s">
        <v>62</v>
      </c>
      <c r="H11" s="2" t="s">
        <v>174</v>
      </c>
      <c r="I11" s="4">
        <v>1</v>
      </c>
      <c r="J11" s="4">
        <v>0</v>
      </c>
      <c r="K11" s="4">
        <v>0</v>
      </c>
      <c r="L11" s="4">
        <f t="shared" si="0"/>
        <v>0</v>
      </c>
      <c r="M11" s="4">
        <v>0</v>
      </c>
      <c r="N11" s="5">
        <v>0</v>
      </c>
    </row>
    <row r="12" spans="1:14" ht="12.75">
      <c r="A12" s="1"/>
      <c r="H12" s="3"/>
      <c r="I12" s="4"/>
      <c r="J12" s="4"/>
      <c r="K12" s="4"/>
      <c r="L12" s="4"/>
      <c r="M12" s="4"/>
      <c r="N12" s="5" t="s">
        <v>7</v>
      </c>
    </row>
    <row r="13" spans="1:42" ht="12.75">
      <c r="A13" s="1"/>
      <c r="B13" s="1" t="s">
        <v>16</v>
      </c>
      <c r="C13" s="1"/>
      <c r="D13" s="1"/>
      <c r="E13" s="1"/>
      <c r="F13" s="1"/>
      <c r="G13" s="1"/>
      <c r="H13" s="9"/>
      <c r="I13" s="7">
        <f aca="true" t="shared" si="1" ref="I13:N13">SUM(I5:I12)</f>
        <v>5</v>
      </c>
      <c r="J13" s="7">
        <f t="shared" si="1"/>
        <v>1</v>
      </c>
      <c r="K13" s="7">
        <f t="shared" si="1"/>
        <v>4</v>
      </c>
      <c r="L13" s="7">
        <f t="shared" si="1"/>
        <v>5</v>
      </c>
      <c r="M13" s="7">
        <f t="shared" si="1"/>
        <v>0</v>
      </c>
      <c r="N13" s="7">
        <f t="shared" si="1"/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14" ht="12.75">
      <c r="A14" s="1"/>
      <c r="H14" s="3"/>
      <c r="I14" s="4"/>
      <c r="J14" s="4"/>
      <c r="K14" s="4"/>
      <c r="L14" s="4"/>
      <c r="M14" s="4"/>
      <c r="N14" s="5" t="s">
        <v>7</v>
      </c>
    </row>
    <row r="15" spans="1:15" ht="12.75">
      <c r="A15" s="1">
        <v>1</v>
      </c>
      <c r="B15" t="s">
        <v>275</v>
      </c>
      <c r="C15" t="s">
        <v>7</v>
      </c>
      <c r="D15" t="s">
        <v>216</v>
      </c>
      <c r="E15" t="s">
        <v>70</v>
      </c>
      <c r="G15" t="s">
        <v>60</v>
      </c>
      <c r="H15" s="3" t="s">
        <v>273</v>
      </c>
      <c r="I15" s="4">
        <v>1</v>
      </c>
      <c r="J15" s="4">
        <v>0</v>
      </c>
      <c r="K15" s="4">
        <v>0</v>
      </c>
      <c r="L15" s="4">
        <f aca="true" t="shared" si="2" ref="L15:L51">J15+K15</f>
        <v>0</v>
      </c>
      <c r="M15" s="4">
        <v>0</v>
      </c>
      <c r="N15" s="4">
        <v>0</v>
      </c>
      <c r="O15" t="s">
        <v>277</v>
      </c>
    </row>
    <row r="16" spans="1:15" ht="12.75">
      <c r="A16" s="1">
        <f>A15+1</f>
        <v>2</v>
      </c>
      <c r="B16" t="s">
        <v>217</v>
      </c>
      <c r="C16" t="s">
        <v>7</v>
      </c>
      <c r="D16" t="s">
        <v>213</v>
      </c>
      <c r="E16" t="s">
        <v>77</v>
      </c>
      <c r="G16" t="s">
        <v>62</v>
      </c>
      <c r="H16" s="3" t="s">
        <v>97</v>
      </c>
      <c r="I16" s="4">
        <v>1</v>
      </c>
      <c r="J16" s="4">
        <v>0</v>
      </c>
      <c r="K16" s="4">
        <v>1</v>
      </c>
      <c r="L16" s="4">
        <f t="shared" si="2"/>
        <v>1</v>
      </c>
      <c r="M16" s="4">
        <v>2</v>
      </c>
      <c r="N16" s="4">
        <v>0</v>
      </c>
      <c r="O16" t="s">
        <v>276</v>
      </c>
    </row>
    <row r="17" spans="1:15" ht="12.75">
      <c r="A17" s="1">
        <f>A16+1</f>
        <v>3</v>
      </c>
      <c r="B17" t="s">
        <v>278</v>
      </c>
      <c r="C17" t="s">
        <v>7</v>
      </c>
      <c r="D17" t="s">
        <v>216</v>
      </c>
      <c r="E17" t="s">
        <v>70</v>
      </c>
      <c r="G17" t="s">
        <v>60</v>
      </c>
      <c r="H17" s="3" t="s">
        <v>251</v>
      </c>
      <c r="I17" s="4">
        <v>1</v>
      </c>
      <c r="J17" s="4">
        <v>2</v>
      </c>
      <c r="K17" s="4">
        <v>0</v>
      </c>
      <c r="L17" s="4">
        <f t="shared" si="2"/>
        <v>2</v>
      </c>
      <c r="M17" s="4">
        <v>0</v>
      </c>
      <c r="N17" s="5">
        <v>0</v>
      </c>
      <c r="O17" t="s">
        <v>338</v>
      </c>
    </row>
    <row r="18" spans="1:14" ht="12.75">
      <c r="A18" s="1">
        <f>A17+1</f>
        <v>4</v>
      </c>
      <c r="B18" t="s">
        <v>87</v>
      </c>
      <c r="C18" t="s">
        <v>7</v>
      </c>
      <c r="D18" t="s">
        <v>213</v>
      </c>
      <c r="E18" t="s">
        <v>183</v>
      </c>
      <c r="G18" t="s">
        <v>62</v>
      </c>
      <c r="H18" s="3" t="s">
        <v>316</v>
      </c>
      <c r="I18" s="4">
        <v>1</v>
      </c>
      <c r="J18" s="4">
        <v>1</v>
      </c>
      <c r="K18" s="4">
        <v>1</v>
      </c>
      <c r="L18" s="4">
        <f t="shared" si="2"/>
        <v>2</v>
      </c>
      <c r="M18" s="4">
        <v>0</v>
      </c>
      <c r="N18" s="4">
        <v>0</v>
      </c>
    </row>
    <row r="19" spans="1:14" ht="12.75">
      <c r="A19" s="1">
        <f>A18+1</f>
        <v>5</v>
      </c>
      <c r="B19" t="s">
        <v>224</v>
      </c>
      <c r="C19" t="s">
        <v>7</v>
      </c>
      <c r="D19" t="s">
        <v>216</v>
      </c>
      <c r="E19" t="s">
        <v>74</v>
      </c>
      <c r="G19" t="s">
        <v>168</v>
      </c>
      <c r="H19" s="3" t="s">
        <v>317</v>
      </c>
      <c r="I19" s="4">
        <v>1</v>
      </c>
      <c r="J19" s="4">
        <v>0</v>
      </c>
      <c r="K19" s="4">
        <v>1</v>
      </c>
      <c r="L19" s="4">
        <f t="shared" si="2"/>
        <v>1</v>
      </c>
      <c r="M19" s="4">
        <v>0</v>
      </c>
      <c r="N19" s="4">
        <v>0</v>
      </c>
    </row>
    <row r="20" spans="1:14" ht="12.75">
      <c r="A20" s="1">
        <f>A19+1</f>
        <v>6</v>
      </c>
      <c r="B20" t="s">
        <v>279</v>
      </c>
      <c r="C20" t="s">
        <v>7</v>
      </c>
      <c r="D20" t="s">
        <v>213</v>
      </c>
      <c r="E20" t="s">
        <v>74</v>
      </c>
      <c r="F20" t="s">
        <v>7</v>
      </c>
      <c r="G20" t="s">
        <v>60</v>
      </c>
      <c r="H20" s="3" t="s">
        <v>189</v>
      </c>
      <c r="I20" s="4">
        <v>1</v>
      </c>
      <c r="J20" s="4">
        <v>0</v>
      </c>
      <c r="K20" s="4">
        <v>0</v>
      </c>
      <c r="L20" s="4">
        <f t="shared" si="2"/>
        <v>0</v>
      </c>
      <c r="M20" s="4">
        <v>2</v>
      </c>
      <c r="N20" s="4">
        <v>0</v>
      </c>
    </row>
    <row r="21" spans="1:15" ht="12.75">
      <c r="A21" s="1">
        <f aca="true" t="shared" si="3" ref="A21:A51">A20+1</f>
        <v>7</v>
      </c>
      <c r="B21" t="s">
        <v>225</v>
      </c>
      <c r="C21" t="s">
        <v>7</v>
      </c>
      <c r="D21" t="s">
        <v>216</v>
      </c>
      <c r="E21" t="s">
        <v>77</v>
      </c>
      <c r="F21" t="s">
        <v>7</v>
      </c>
      <c r="G21" t="s">
        <v>62</v>
      </c>
      <c r="H21" s="3" t="s">
        <v>318</v>
      </c>
      <c r="I21" s="4">
        <v>1</v>
      </c>
      <c r="J21" s="4">
        <v>1</v>
      </c>
      <c r="K21" s="4">
        <v>0</v>
      </c>
      <c r="L21" s="4">
        <f t="shared" si="2"/>
        <v>1</v>
      </c>
      <c r="M21" s="4">
        <v>5</v>
      </c>
      <c r="N21" s="4">
        <v>0</v>
      </c>
      <c r="O21" t="s">
        <v>337</v>
      </c>
    </row>
    <row r="22" spans="1:14" ht="12.75">
      <c r="A22" s="1">
        <f t="shared" si="3"/>
        <v>8</v>
      </c>
      <c r="B22" t="s">
        <v>280</v>
      </c>
      <c r="C22" t="s">
        <v>7</v>
      </c>
      <c r="D22" t="s">
        <v>213</v>
      </c>
      <c r="E22" t="s">
        <v>74</v>
      </c>
      <c r="F22" t="s">
        <v>7</v>
      </c>
      <c r="G22" t="s">
        <v>60</v>
      </c>
      <c r="H22" s="3" t="s">
        <v>320</v>
      </c>
      <c r="I22" s="4">
        <v>1</v>
      </c>
      <c r="J22" s="4">
        <v>0</v>
      </c>
      <c r="K22" s="4">
        <v>0</v>
      </c>
      <c r="L22" s="4">
        <f t="shared" si="2"/>
        <v>0</v>
      </c>
      <c r="M22" s="4">
        <v>0</v>
      </c>
      <c r="N22" s="4">
        <v>0</v>
      </c>
    </row>
    <row r="23" spans="1:14" ht="12.75">
      <c r="A23" s="1">
        <f t="shared" si="3"/>
        <v>9</v>
      </c>
      <c r="B23" t="s">
        <v>91</v>
      </c>
      <c r="C23" t="s">
        <v>7</v>
      </c>
      <c r="D23" t="s">
        <v>216</v>
      </c>
      <c r="E23" t="s">
        <v>84</v>
      </c>
      <c r="F23" t="s">
        <v>7</v>
      </c>
      <c r="G23" t="s">
        <v>60</v>
      </c>
      <c r="H23" s="3" t="s">
        <v>79</v>
      </c>
      <c r="I23" s="4">
        <v>1</v>
      </c>
      <c r="J23" s="4">
        <v>0</v>
      </c>
      <c r="K23" s="4">
        <v>0</v>
      </c>
      <c r="L23" s="4">
        <f t="shared" si="2"/>
        <v>0</v>
      </c>
      <c r="M23" s="4">
        <v>0</v>
      </c>
      <c r="N23" s="4">
        <v>0</v>
      </c>
    </row>
    <row r="24" spans="1:14" ht="12.75">
      <c r="A24" s="1">
        <f t="shared" si="3"/>
        <v>10</v>
      </c>
      <c r="B24" t="s">
        <v>281</v>
      </c>
      <c r="C24" t="s">
        <v>7</v>
      </c>
      <c r="D24" t="s">
        <v>213</v>
      </c>
      <c r="E24" t="s">
        <v>84</v>
      </c>
      <c r="G24" t="s">
        <v>62</v>
      </c>
      <c r="H24" s="3" t="s">
        <v>193</v>
      </c>
      <c r="I24" s="4">
        <v>1</v>
      </c>
      <c r="J24" s="4">
        <v>0</v>
      </c>
      <c r="K24" s="4">
        <v>0</v>
      </c>
      <c r="L24" s="4">
        <f t="shared" si="2"/>
        <v>0</v>
      </c>
      <c r="M24" s="4">
        <v>0</v>
      </c>
      <c r="N24" s="4">
        <v>0</v>
      </c>
    </row>
    <row r="25" spans="1:15" ht="12.75">
      <c r="A25" s="1">
        <f t="shared" si="3"/>
        <v>11</v>
      </c>
      <c r="B25" t="s">
        <v>130</v>
      </c>
      <c r="C25" t="s">
        <v>7</v>
      </c>
      <c r="D25" t="s">
        <v>216</v>
      </c>
      <c r="E25" t="s">
        <v>215</v>
      </c>
      <c r="G25" t="s">
        <v>60</v>
      </c>
      <c r="H25" s="3" t="s">
        <v>61</v>
      </c>
      <c r="I25" s="4">
        <v>1</v>
      </c>
      <c r="J25" s="4">
        <v>0</v>
      </c>
      <c r="K25" s="4">
        <v>0</v>
      </c>
      <c r="L25" s="4">
        <f t="shared" si="2"/>
        <v>0</v>
      </c>
      <c r="M25" s="4">
        <v>5</v>
      </c>
      <c r="N25" s="4">
        <v>0</v>
      </c>
      <c r="O25" t="s">
        <v>319</v>
      </c>
    </row>
    <row r="26" spans="1:14" ht="12.75">
      <c r="A26" s="1">
        <f t="shared" si="3"/>
        <v>12</v>
      </c>
      <c r="B26" t="s">
        <v>132</v>
      </c>
      <c r="C26" t="s">
        <v>7</v>
      </c>
      <c r="D26" t="s">
        <v>213</v>
      </c>
      <c r="E26" t="s">
        <v>70</v>
      </c>
      <c r="G26" t="s">
        <v>60</v>
      </c>
      <c r="H26" s="3" t="s">
        <v>262</v>
      </c>
      <c r="I26" s="4">
        <v>1</v>
      </c>
      <c r="J26" s="4">
        <v>0</v>
      </c>
      <c r="K26" s="4">
        <v>1</v>
      </c>
      <c r="L26" s="4">
        <f t="shared" si="2"/>
        <v>1</v>
      </c>
      <c r="M26" s="4">
        <v>0</v>
      </c>
      <c r="N26" s="4">
        <v>0</v>
      </c>
    </row>
    <row r="27" spans="1:14" ht="12.75">
      <c r="A27" s="1">
        <f t="shared" si="3"/>
        <v>13</v>
      </c>
      <c r="B27" t="s">
        <v>282</v>
      </c>
      <c r="C27" t="s">
        <v>7</v>
      </c>
      <c r="D27" t="s">
        <v>216</v>
      </c>
      <c r="E27" t="s">
        <v>140</v>
      </c>
      <c r="F27" t="s">
        <v>7</v>
      </c>
      <c r="G27" t="s">
        <v>62</v>
      </c>
      <c r="H27" s="3" t="s">
        <v>321</v>
      </c>
      <c r="I27" s="4">
        <v>1</v>
      </c>
      <c r="J27" s="4">
        <v>0</v>
      </c>
      <c r="K27" s="4">
        <v>1</v>
      </c>
      <c r="L27" s="4">
        <f t="shared" si="2"/>
        <v>1</v>
      </c>
      <c r="M27" s="4">
        <v>0</v>
      </c>
      <c r="N27" s="4">
        <v>0</v>
      </c>
    </row>
    <row r="28" spans="1:15" ht="12.75">
      <c r="A28" s="1">
        <f t="shared" si="3"/>
        <v>14</v>
      </c>
      <c r="B28" t="s">
        <v>283</v>
      </c>
      <c r="C28" t="s">
        <v>7</v>
      </c>
      <c r="D28" t="s">
        <v>216</v>
      </c>
      <c r="E28" t="s">
        <v>167</v>
      </c>
      <c r="G28" t="s">
        <v>62</v>
      </c>
      <c r="H28" s="3" t="s">
        <v>148</v>
      </c>
      <c r="I28" s="4">
        <v>1</v>
      </c>
      <c r="J28" s="4">
        <v>0</v>
      </c>
      <c r="K28" s="4">
        <v>0</v>
      </c>
      <c r="L28" s="4">
        <f t="shared" si="2"/>
        <v>0</v>
      </c>
      <c r="M28" s="4">
        <v>5</v>
      </c>
      <c r="N28" s="4">
        <v>0</v>
      </c>
      <c r="O28" t="s">
        <v>319</v>
      </c>
    </row>
    <row r="29" spans="1:14" ht="12.75">
      <c r="A29" s="1">
        <f t="shared" si="3"/>
        <v>15</v>
      </c>
      <c r="B29" t="s">
        <v>284</v>
      </c>
      <c r="C29" t="s">
        <v>7</v>
      </c>
      <c r="D29" t="s">
        <v>213</v>
      </c>
      <c r="E29" t="s">
        <v>77</v>
      </c>
      <c r="F29" t="s">
        <v>7</v>
      </c>
      <c r="G29" t="s">
        <v>62</v>
      </c>
      <c r="H29" s="3" t="s">
        <v>322</v>
      </c>
      <c r="I29" s="4">
        <v>1</v>
      </c>
      <c r="J29" s="4">
        <v>0</v>
      </c>
      <c r="K29" s="4">
        <v>1</v>
      </c>
      <c r="L29" s="4">
        <f t="shared" si="2"/>
        <v>1</v>
      </c>
      <c r="M29" s="4">
        <v>0</v>
      </c>
      <c r="N29" s="4">
        <v>0</v>
      </c>
    </row>
    <row r="30" spans="1:15" ht="12.75">
      <c r="A30" s="1">
        <f t="shared" si="3"/>
        <v>16</v>
      </c>
      <c r="B30" t="s">
        <v>232</v>
      </c>
      <c r="C30" t="s">
        <v>7</v>
      </c>
      <c r="D30" t="s">
        <v>216</v>
      </c>
      <c r="E30" t="s">
        <v>84</v>
      </c>
      <c r="G30" t="s">
        <v>62</v>
      </c>
      <c r="H30" s="3" t="s">
        <v>323</v>
      </c>
      <c r="I30" s="4">
        <v>1</v>
      </c>
      <c r="J30" s="4">
        <v>2</v>
      </c>
      <c r="K30" s="4">
        <v>1</v>
      </c>
      <c r="L30" s="4">
        <f t="shared" si="2"/>
        <v>3</v>
      </c>
      <c r="M30" s="4">
        <v>0</v>
      </c>
      <c r="N30" s="4">
        <v>0</v>
      </c>
      <c r="O30" t="s">
        <v>336</v>
      </c>
    </row>
    <row r="31" spans="1:14" ht="12.75">
      <c r="A31" s="1">
        <f t="shared" si="3"/>
        <v>17</v>
      </c>
      <c r="B31" t="s">
        <v>285</v>
      </c>
      <c r="C31" t="s">
        <v>7</v>
      </c>
      <c r="D31" t="s">
        <v>216</v>
      </c>
      <c r="E31" t="s">
        <v>133</v>
      </c>
      <c r="F31" t="s">
        <v>7</v>
      </c>
      <c r="G31" t="s">
        <v>62</v>
      </c>
      <c r="H31" s="3" t="s">
        <v>174</v>
      </c>
      <c r="I31" s="4">
        <v>1</v>
      </c>
      <c r="J31" s="4">
        <v>0</v>
      </c>
      <c r="K31" s="4">
        <v>1</v>
      </c>
      <c r="L31" s="4">
        <f t="shared" si="2"/>
        <v>1</v>
      </c>
      <c r="M31" s="4">
        <v>0</v>
      </c>
      <c r="N31" s="4">
        <v>0</v>
      </c>
    </row>
    <row r="32" spans="1:14" ht="12.75">
      <c r="A32" s="1">
        <f t="shared" si="3"/>
        <v>18</v>
      </c>
      <c r="B32" t="s">
        <v>286</v>
      </c>
      <c r="C32" t="s">
        <v>7</v>
      </c>
      <c r="D32" t="s">
        <v>213</v>
      </c>
      <c r="E32" t="s">
        <v>84</v>
      </c>
      <c r="F32" t="s">
        <v>7</v>
      </c>
      <c r="G32" t="s">
        <v>60</v>
      </c>
      <c r="H32" s="3" t="s">
        <v>73</v>
      </c>
      <c r="I32" s="4">
        <v>1</v>
      </c>
      <c r="J32" s="4">
        <v>0</v>
      </c>
      <c r="K32" s="4">
        <v>0</v>
      </c>
      <c r="L32" s="4">
        <f t="shared" si="2"/>
        <v>0</v>
      </c>
      <c r="M32" s="4">
        <v>0</v>
      </c>
      <c r="N32" s="4">
        <v>0</v>
      </c>
    </row>
    <row r="33" spans="1:15" ht="12.75">
      <c r="A33" s="1">
        <f t="shared" si="3"/>
        <v>19</v>
      </c>
      <c r="B33" t="s">
        <v>287</v>
      </c>
      <c r="C33" t="s">
        <v>7</v>
      </c>
      <c r="D33" t="s">
        <v>216</v>
      </c>
      <c r="E33" t="s">
        <v>70</v>
      </c>
      <c r="F33" t="s">
        <v>7</v>
      </c>
      <c r="G33" t="s">
        <v>60</v>
      </c>
      <c r="H33" s="3" t="s">
        <v>146</v>
      </c>
      <c r="I33" s="4">
        <v>1</v>
      </c>
      <c r="J33" s="4">
        <v>0</v>
      </c>
      <c r="K33" s="4">
        <v>1</v>
      </c>
      <c r="L33" s="4">
        <f t="shared" si="2"/>
        <v>1</v>
      </c>
      <c r="M33" s="4">
        <v>0</v>
      </c>
      <c r="N33" s="4">
        <v>0</v>
      </c>
      <c r="O33" t="s">
        <v>7</v>
      </c>
    </row>
    <row r="34" spans="1:15" ht="12.75">
      <c r="A34" s="1">
        <f t="shared" si="3"/>
        <v>20</v>
      </c>
      <c r="B34" t="s">
        <v>234</v>
      </c>
      <c r="C34" t="s">
        <v>7</v>
      </c>
      <c r="D34" t="s">
        <v>216</v>
      </c>
      <c r="E34" t="s">
        <v>74</v>
      </c>
      <c r="F34" t="s">
        <v>7</v>
      </c>
      <c r="G34" t="s">
        <v>60</v>
      </c>
      <c r="H34" s="3" t="s">
        <v>324</v>
      </c>
      <c r="I34" s="4">
        <v>1</v>
      </c>
      <c r="J34" s="4">
        <v>2</v>
      </c>
      <c r="K34" s="4">
        <v>1</v>
      </c>
      <c r="L34" s="4">
        <f t="shared" si="2"/>
        <v>3</v>
      </c>
      <c r="M34" s="4">
        <v>2</v>
      </c>
      <c r="N34" s="4">
        <v>0</v>
      </c>
      <c r="O34" t="s">
        <v>352</v>
      </c>
    </row>
    <row r="35" spans="1:14" ht="12.75">
      <c r="A35" s="1">
        <f t="shared" si="3"/>
        <v>21</v>
      </c>
      <c r="B35" t="s">
        <v>157</v>
      </c>
      <c r="C35" t="s">
        <v>7</v>
      </c>
      <c r="D35" t="s">
        <v>213</v>
      </c>
      <c r="E35" t="s">
        <v>167</v>
      </c>
      <c r="G35" t="s">
        <v>62</v>
      </c>
      <c r="H35" s="3" t="s">
        <v>266</v>
      </c>
      <c r="I35" s="4">
        <v>1</v>
      </c>
      <c r="J35" s="4">
        <v>0</v>
      </c>
      <c r="K35" s="4">
        <v>1</v>
      </c>
      <c r="L35" s="4">
        <f t="shared" si="2"/>
        <v>1</v>
      </c>
      <c r="M35" s="4">
        <v>0</v>
      </c>
      <c r="N35" s="4">
        <v>0</v>
      </c>
    </row>
    <row r="36" spans="1:14" ht="12.75">
      <c r="A36" s="1">
        <f t="shared" si="3"/>
        <v>22</v>
      </c>
      <c r="B36" t="s">
        <v>236</v>
      </c>
      <c r="C36" t="s">
        <v>7</v>
      </c>
      <c r="D36" t="s">
        <v>216</v>
      </c>
      <c r="E36" t="s">
        <v>74</v>
      </c>
      <c r="G36" t="s">
        <v>60</v>
      </c>
      <c r="H36" s="3" t="s">
        <v>66</v>
      </c>
      <c r="I36" s="4">
        <v>1</v>
      </c>
      <c r="J36" s="4">
        <v>0</v>
      </c>
      <c r="K36" s="4">
        <v>0</v>
      </c>
      <c r="L36" s="4">
        <f t="shared" si="2"/>
        <v>0</v>
      </c>
      <c r="M36" s="4">
        <v>0</v>
      </c>
      <c r="N36" s="4">
        <v>0</v>
      </c>
    </row>
    <row r="37" spans="1:14" ht="12.75">
      <c r="A37" s="1">
        <f t="shared" si="3"/>
        <v>23</v>
      </c>
      <c r="B37" t="s">
        <v>288</v>
      </c>
      <c r="C37" t="s">
        <v>7</v>
      </c>
      <c r="D37" t="s">
        <v>213</v>
      </c>
      <c r="E37" t="s">
        <v>74</v>
      </c>
      <c r="G37" t="s">
        <v>60</v>
      </c>
      <c r="H37" s="3" t="s">
        <v>146</v>
      </c>
      <c r="I37" s="4">
        <v>1</v>
      </c>
      <c r="J37" s="4">
        <v>0</v>
      </c>
      <c r="K37" s="4">
        <v>0</v>
      </c>
      <c r="L37" s="4">
        <f t="shared" si="2"/>
        <v>0</v>
      </c>
      <c r="M37" s="4">
        <v>0</v>
      </c>
      <c r="N37" s="4">
        <v>0</v>
      </c>
    </row>
    <row r="38" spans="1:14" ht="12.75">
      <c r="A38" s="1">
        <f t="shared" si="3"/>
        <v>24</v>
      </c>
      <c r="B38" t="s">
        <v>171</v>
      </c>
      <c r="C38" t="s">
        <v>7</v>
      </c>
      <c r="D38" t="s">
        <v>216</v>
      </c>
      <c r="E38" t="s">
        <v>77</v>
      </c>
      <c r="G38" t="s">
        <v>62</v>
      </c>
      <c r="H38" s="3" t="s">
        <v>209</v>
      </c>
      <c r="I38" s="4">
        <v>1</v>
      </c>
      <c r="J38" s="4">
        <v>0</v>
      </c>
      <c r="K38" s="4">
        <v>3</v>
      </c>
      <c r="L38" s="4">
        <f t="shared" si="2"/>
        <v>3</v>
      </c>
      <c r="M38" s="4">
        <v>0</v>
      </c>
      <c r="N38" s="4">
        <v>0</v>
      </c>
    </row>
    <row r="39" spans="1:15" ht="12.75">
      <c r="A39" s="1">
        <f t="shared" si="3"/>
        <v>25</v>
      </c>
      <c r="B39" t="s">
        <v>293</v>
      </c>
      <c r="C39" t="s">
        <v>7</v>
      </c>
      <c r="D39" t="s">
        <v>213</v>
      </c>
      <c r="E39" t="s">
        <v>167</v>
      </c>
      <c r="G39" t="s">
        <v>62</v>
      </c>
      <c r="H39" s="3" t="s">
        <v>325</v>
      </c>
      <c r="I39" s="4">
        <v>1</v>
      </c>
      <c r="J39" s="4">
        <v>0</v>
      </c>
      <c r="K39" s="4">
        <v>1</v>
      </c>
      <c r="L39" s="4">
        <f t="shared" si="2"/>
        <v>1</v>
      </c>
      <c r="M39" s="4">
        <v>5</v>
      </c>
      <c r="N39" s="4">
        <v>0</v>
      </c>
      <c r="O39" t="s">
        <v>319</v>
      </c>
    </row>
    <row r="40" spans="1:16" ht="12.75">
      <c r="A40" s="1"/>
      <c r="B40" t="s">
        <v>220</v>
      </c>
      <c r="D40" t="s">
        <v>216</v>
      </c>
      <c r="E40" t="s">
        <v>182</v>
      </c>
      <c r="G40" t="s">
        <v>7</v>
      </c>
      <c r="H40" t="s">
        <v>7</v>
      </c>
      <c r="I40" s="4">
        <v>0</v>
      </c>
      <c r="J40" s="4">
        <v>0</v>
      </c>
      <c r="K40" s="4">
        <v>0</v>
      </c>
      <c r="L40" s="4">
        <f t="shared" si="2"/>
        <v>0</v>
      </c>
      <c r="M40" s="4">
        <v>0</v>
      </c>
      <c r="N40" s="4">
        <v>0</v>
      </c>
      <c r="O40" t="s">
        <v>326</v>
      </c>
      <c r="P40" t="s">
        <v>327</v>
      </c>
    </row>
    <row r="41" spans="1:14" ht="12.75">
      <c r="A41" s="1">
        <f>A39+1</f>
        <v>26</v>
      </c>
      <c r="B41" t="s">
        <v>265</v>
      </c>
      <c r="C41" t="s">
        <v>7</v>
      </c>
      <c r="D41" t="s">
        <v>213</v>
      </c>
      <c r="E41" t="s">
        <v>77</v>
      </c>
      <c r="G41" t="s">
        <v>62</v>
      </c>
      <c r="H41" s="3" t="s">
        <v>209</v>
      </c>
      <c r="I41" s="4">
        <v>1</v>
      </c>
      <c r="J41" s="4">
        <v>1</v>
      </c>
      <c r="K41" s="4">
        <v>1</v>
      </c>
      <c r="L41" s="4">
        <f t="shared" si="2"/>
        <v>2</v>
      </c>
      <c r="M41" s="4">
        <v>2</v>
      </c>
      <c r="N41" s="4">
        <v>0</v>
      </c>
    </row>
    <row r="42" spans="1:15" ht="12.75">
      <c r="A42" s="1">
        <f t="shared" si="3"/>
        <v>27</v>
      </c>
      <c r="B42" t="s">
        <v>237</v>
      </c>
      <c r="C42" t="s">
        <v>7</v>
      </c>
      <c r="D42" t="s">
        <v>213</v>
      </c>
      <c r="E42" t="s">
        <v>182</v>
      </c>
      <c r="G42" t="s">
        <v>62</v>
      </c>
      <c r="H42" s="3" t="s">
        <v>339</v>
      </c>
      <c r="I42" s="4">
        <v>1</v>
      </c>
      <c r="J42" s="4">
        <v>1</v>
      </c>
      <c r="K42" s="4">
        <v>2</v>
      </c>
      <c r="L42" s="4">
        <f t="shared" si="2"/>
        <v>3</v>
      </c>
      <c r="M42" s="4">
        <v>0</v>
      </c>
      <c r="N42" s="4">
        <v>0</v>
      </c>
      <c r="O42" t="s">
        <v>7</v>
      </c>
    </row>
    <row r="43" spans="1:14" ht="12.75">
      <c r="A43" s="1">
        <f t="shared" si="3"/>
        <v>28</v>
      </c>
      <c r="B43" t="s">
        <v>315</v>
      </c>
      <c r="C43" t="s">
        <v>7</v>
      </c>
      <c r="D43" t="s">
        <v>213</v>
      </c>
      <c r="E43" t="s">
        <v>70</v>
      </c>
      <c r="G43" t="s">
        <v>62</v>
      </c>
      <c r="H43" s="3" t="s">
        <v>316</v>
      </c>
      <c r="I43" s="4">
        <v>1</v>
      </c>
      <c r="J43" s="4">
        <v>0</v>
      </c>
      <c r="K43" s="4">
        <v>2</v>
      </c>
      <c r="L43" s="4">
        <f t="shared" si="2"/>
        <v>2</v>
      </c>
      <c r="M43" s="4">
        <v>0</v>
      </c>
      <c r="N43" s="4">
        <v>0</v>
      </c>
    </row>
    <row r="44" spans="1:15" ht="12.75">
      <c r="A44" s="1">
        <f t="shared" si="3"/>
        <v>29</v>
      </c>
      <c r="B44" t="s">
        <v>289</v>
      </c>
      <c r="C44" t="s">
        <v>7</v>
      </c>
      <c r="D44" t="s">
        <v>213</v>
      </c>
      <c r="E44" t="s">
        <v>84</v>
      </c>
      <c r="G44" t="s">
        <v>60</v>
      </c>
      <c r="H44" s="3" t="s">
        <v>267</v>
      </c>
      <c r="I44" s="4">
        <v>1</v>
      </c>
      <c r="J44" s="4">
        <v>0</v>
      </c>
      <c r="K44" s="4">
        <v>0</v>
      </c>
      <c r="L44" s="4">
        <f t="shared" si="2"/>
        <v>0</v>
      </c>
      <c r="M44" s="4">
        <v>2</v>
      </c>
      <c r="N44" s="4">
        <v>0</v>
      </c>
      <c r="O44" t="s">
        <v>7</v>
      </c>
    </row>
    <row r="45" spans="1:15" ht="12.75">
      <c r="A45" s="1">
        <f t="shared" si="3"/>
        <v>30</v>
      </c>
      <c r="B45" t="s">
        <v>238</v>
      </c>
      <c r="D45" t="s">
        <v>216</v>
      </c>
      <c r="E45" t="s">
        <v>77</v>
      </c>
      <c r="G45" t="s">
        <v>62</v>
      </c>
      <c r="H45" s="3" t="s">
        <v>340</v>
      </c>
      <c r="I45" s="4">
        <v>0</v>
      </c>
      <c r="J45" s="4">
        <v>0</v>
      </c>
      <c r="K45" s="4">
        <v>0</v>
      </c>
      <c r="L45" s="4">
        <f t="shared" si="2"/>
        <v>0</v>
      </c>
      <c r="M45" s="4">
        <v>0</v>
      </c>
      <c r="N45" s="4">
        <v>0</v>
      </c>
      <c r="O45" t="s">
        <v>207</v>
      </c>
    </row>
    <row r="46" spans="1:14" ht="12.75">
      <c r="A46" s="1">
        <f t="shared" si="3"/>
        <v>31</v>
      </c>
      <c r="B46" t="s">
        <v>239</v>
      </c>
      <c r="D46" t="s">
        <v>216</v>
      </c>
      <c r="E46" t="s">
        <v>167</v>
      </c>
      <c r="G46" t="s">
        <v>62</v>
      </c>
      <c r="H46" s="3" t="s">
        <v>269</v>
      </c>
      <c r="I46" s="4">
        <v>1</v>
      </c>
      <c r="J46" s="4">
        <v>0</v>
      </c>
      <c r="K46" s="4">
        <v>1</v>
      </c>
      <c r="L46" s="4">
        <f t="shared" si="2"/>
        <v>1</v>
      </c>
      <c r="M46" s="4">
        <v>0</v>
      </c>
      <c r="N46" s="4">
        <v>0</v>
      </c>
    </row>
    <row r="47" spans="1:15" ht="12.75">
      <c r="A47" s="1">
        <f t="shared" si="3"/>
        <v>32</v>
      </c>
      <c r="B47" t="s">
        <v>290</v>
      </c>
      <c r="C47" t="s">
        <v>7</v>
      </c>
      <c r="D47" t="s">
        <v>213</v>
      </c>
      <c r="E47" t="s">
        <v>70</v>
      </c>
      <c r="G47" t="s">
        <v>62</v>
      </c>
      <c r="H47" s="3" t="s">
        <v>85</v>
      </c>
      <c r="I47" s="5">
        <v>1</v>
      </c>
      <c r="J47" s="5">
        <v>1</v>
      </c>
      <c r="K47" s="5">
        <v>3</v>
      </c>
      <c r="L47" s="4">
        <f t="shared" si="2"/>
        <v>4</v>
      </c>
      <c r="M47" s="4">
        <v>0</v>
      </c>
      <c r="N47" s="4">
        <v>0</v>
      </c>
      <c r="O47" t="s">
        <v>343</v>
      </c>
    </row>
    <row r="48" spans="1:15" ht="12.75">
      <c r="A48" s="1">
        <f t="shared" si="3"/>
        <v>33</v>
      </c>
      <c r="B48" t="s">
        <v>240</v>
      </c>
      <c r="C48" t="s">
        <v>7</v>
      </c>
      <c r="D48" t="s">
        <v>213</v>
      </c>
      <c r="E48" t="s">
        <v>184</v>
      </c>
      <c r="G48" t="s">
        <v>62</v>
      </c>
      <c r="H48" s="3" t="s">
        <v>193</v>
      </c>
      <c r="I48" s="5">
        <v>1</v>
      </c>
      <c r="J48" s="5">
        <v>0</v>
      </c>
      <c r="K48" s="5">
        <v>0</v>
      </c>
      <c r="L48" s="4">
        <f t="shared" si="2"/>
        <v>0</v>
      </c>
      <c r="M48" s="5">
        <v>0</v>
      </c>
      <c r="N48" s="4">
        <v>0</v>
      </c>
      <c r="O48" t="s">
        <v>7</v>
      </c>
    </row>
    <row r="49" spans="1:15" ht="12.75">
      <c r="A49" s="1">
        <f t="shared" si="3"/>
        <v>34</v>
      </c>
      <c r="B49" t="s">
        <v>291</v>
      </c>
      <c r="C49" t="s">
        <v>7</v>
      </c>
      <c r="D49" t="s">
        <v>216</v>
      </c>
      <c r="E49" t="s">
        <v>167</v>
      </c>
      <c r="G49" t="s">
        <v>62</v>
      </c>
      <c r="H49" s="3" t="s">
        <v>78</v>
      </c>
      <c r="I49" s="5">
        <v>1</v>
      </c>
      <c r="J49" s="5">
        <v>1</v>
      </c>
      <c r="K49" s="5">
        <v>0</v>
      </c>
      <c r="L49" s="4">
        <f t="shared" si="2"/>
        <v>1</v>
      </c>
      <c r="M49" s="5">
        <v>0</v>
      </c>
      <c r="N49" s="5">
        <v>0</v>
      </c>
      <c r="O49" t="s">
        <v>7</v>
      </c>
    </row>
    <row r="50" spans="1:15" ht="12.75">
      <c r="A50" s="1">
        <f t="shared" si="3"/>
        <v>35</v>
      </c>
      <c r="B50" t="s">
        <v>292</v>
      </c>
      <c r="C50" t="s">
        <v>7</v>
      </c>
      <c r="D50" t="s">
        <v>216</v>
      </c>
      <c r="E50" t="s">
        <v>84</v>
      </c>
      <c r="G50" t="s">
        <v>60</v>
      </c>
      <c r="H50" s="3" t="s">
        <v>273</v>
      </c>
      <c r="I50" s="5">
        <v>1</v>
      </c>
      <c r="J50" s="5">
        <v>0</v>
      </c>
      <c r="K50" s="5">
        <v>1</v>
      </c>
      <c r="L50" s="4">
        <f t="shared" si="2"/>
        <v>1</v>
      </c>
      <c r="M50" s="5">
        <v>0</v>
      </c>
      <c r="N50" s="5">
        <v>0</v>
      </c>
      <c r="O50" t="s">
        <v>7</v>
      </c>
    </row>
    <row r="51" spans="1:15" ht="12.75">
      <c r="A51" s="1">
        <f t="shared" si="3"/>
        <v>36</v>
      </c>
      <c r="B51" t="s">
        <v>165</v>
      </c>
      <c r="C51" t="s">
        <v>7</v>
      </c>
      <c r="D51" t="s">
        <v>213</v>
      </c>
      <c r="E51" t="s">
        <v>167</v>
      </c>
      <c r="G51" t="s">
        <v>62</v>
      </c>
      <c r="H51" s="3" t="s">
        <v>255</v>
      </c>
      <c r="I51" s="5">
        <v>1</v>
      </c>
      <c r="J51" s="5">
        <v>0</v>
      </c>
      <c r="K51" s="5">
        <v>1</v>
      </c>
      <c r="L51" s="4">
        <f t="shared" si="2"/>
        <v>1</v>
      </c>
      <c r="M51" s="5">
        <v>0</v>
      </c>
      <c r="N51" s="5">
        <v>0</v>
      </c>
      <c r="O51" t="s">
        <v>7</v>
      </c>
    </row>
    <row r="52" ht="12.75">
      <c r="A52" s="1"/>
    </row>
    <row r="53" spans="1:16" s="1" customFormat="1" ht="12.75">
      <c r="A53" s="1" t="s">
        <v>7</v>
      </c>
      <c r="B53" s="1" t="s">
        <v>14</v>
      </c>
      <c r="I53" s="6">
        <f aca="true" t="shared" si="4" ref="I53:N53">SUM(I15:I51)</f>
        <v>35</v>
      </c>
      <c r="J53" s="6">
        <f t="shared" si="4"/>
        <v>12</v>
      </c>
      <c r="K53" s="6">
        <f t="shared" si="4"/>
        <v>26</v>
      </c>
      <c r="L53" s="6">
        <f t="shared" si="4"/>
        <v>38</v>
      </c>
      <c r="M53" s="6">
        <f t="shared" si="4"/>
        <v>30</v>
      </c>
      <c r="N53" s="6">
        <f t="shared" si="4"/>
        <v>0</v>
      </c>
      <c r="O53" s="1" t="s">
        <v>344</v>
      </c>
      <c r="P53" s="8"/>
    </row>
    <row r="54" spans="1:14" ht="12.75">
      <c r="A54" s="1"/>
      <c r="J54" s="5"/>
      <c r="K54" s="5"/>
      <c r="L54" s="5"/>
      <c r="M54" s="5"/>
      <c r="N54" s="5" t="s">
        <v>7</v>
      </c>
    </row>
    <row r="55" spans="1:14" ht="12.75">
      <c r="A55" s="1">
        <v>1</v>
      </c>
      <c r="B55" s="8" t="s">
        <v>347</v>
      </c>
      <c r="D55" t="s">
        <v>216</v>
      </c>
      <c r="E55" t="s">
        <v>84</v>
      </c>
      <c r="G55" t="s">
        <v>261</v>
      </c>
      <c r="H55" s="3"/>
      <c r="I55">
        <v>0</v>
      </c>
      <c r="J55">
        <v>0</v>
      </c>
      <c r="K55">
        <v>0</v>
      </c>
      <c r="L55" s="4">
        <f aca="true" t="shared" si="5" ref="L55:L62">J55+K55</f>
        <v>0</v>
      </c>
      <c r="M55">
        <v>0</v>
      </c>
      <c r="N55" s="5">
        <v>0</v>
      </c>
    </row>
    <row r="56" spans="1:14" ht="12.75">
      <c r="A56" s="1">
        <v>2</v>
      </c>
      <c r="B56" s="8" t="s">
        <v>348</v>
      </c>
      <c r="D56" t="s">
        <v>213</v>
      </c>
      <c r="E56" t="s">
        <v>84</v>
      </c>
      <c r="G56" t="s">
        <v>60</v>
      </c>
      <c r="H56" s="3" t="s">
        <v>270</v>
      </c>
      <c r="I56">
        <v>1</v>
      </c>
      <c r="J56">
        <v>0</v>
      </c>
      <c r="K56">
        <v>1</v>
      </c>
      <c r="L56" s="4">
        <f t="shared" si="5"/>
        <v>1</v>
      </c>
      <c r="M56">
        <v>0</v>
      </c>
      <c r="N56" s="5">
        <v>0</v>
      </c>
    </row>
    <row r="57" spans="1:14" ht="12.75">
      <c r="A57" s="1">
        <v>3</v>
      </c>
      <c r="B57" s="8" t="s">
        <v>195</v>
      </c>
      <c r="D57" t="s">
        <v>216</v>
      </c>
      <c r="E57" t="s">
        <v>84</v>
      </c>
      <c r="G57" t="s">
        <v>62</v>
      </c>
      <c r="H57" s="3" t="s">
        <v>78</v>
      </c>
      <c r="I57">
        <v>1</v>
      </c>
      <c r="J57">
        <v>0</v>
      </c>
      <c r="K57">
        <v>0</v>
      </c>
      <c r="L57" s="4">
        <f t="shared" si="5"/>
        <v>0</v>
      </c>
      <c r="M57">
        <v>0</v>
      </c>
      <c r="N57" s="5">
        <v>0</v>
      </c>
    </row>
    <row r="58" spans="1:15" ht="12.75">
      <c r="A58" s="1">
        <v>4</v>
      </c>
      <c r="B58" s="8" t="s">
        <v>197</v>
      </c>
      <c r="D58" t="s">
        <v>216</v>
      </c>
      <c r="E58" t="s">
        <v>84</v>
      </c>
      <c r="G58" t="s">
        <v>62</v>
      </c>
      <c r="H58" s="3" t="s">
        <v>78</v>
      </c>
      <c r="I58">
        <v>1</v>
      </c>
      <c r="J58">
        <v>2</v>
      </c>
      <c r="K58">
        <v>0</v>
      </c>
      <c r="L58" s="4">
        <f>J58+K58</f>
        <v>2</v>
      </c>
      <c r="M58">
        <v>4</v>
      </c>
      <c r="N58" s="5">
        <v>0</v>
      </c>
      <c r="O58" t="s">
        <v>353</v>
      </c>
    </row>
    <row r="59" spans="1:14" ht="12.75">
      <c r="A59" s="1">
        <v>5</v>
      </c>
      <c r="B59" s="8" t="s">
        <v>198</v>
      </c>
      <c r="D59" t="s">
        <v>213</v>
      </c>
      <c r="E59" t="s">
        <v>84</v>
      </c>
      <c r="G59" t="s">
        <v>60</v>
      </c>
      <c r="H59" s="3" t="s">
        <v>273</v>
      </c>
      <c r="I59">
        <v>1</v>
      </c>
      <c r="J59">
        <v>0</v>
      </c>
      <c r="K59">
        <v>0</v>
      </c>
      <c r="L59" s="4">
        <f t="shared" si="5"/>
        <v>0</v>
      </c>
      <c r="M59">
        <v>0</v>
      </c>
      <c r="N59" s="5">
        <v>0</v>
      </c>
    </row>
    <row r="60" spans="1:14" ht="12.75">
      <c r="A60" s="1">
        <v>6</v>
      </c>
      <c r="B60" s="8" t="s">
        <v>196</v>
      </c>
      <c r="D60" t="s">
        <v>216</v>
      </c>
      <c r="E60" t="s">
        <v>84</v>
      </c>
      <c r="G60" t="s">
        <v>62</v>
      </c>
      <c r="H60" s="3" t="s">
        <v>260</v>
      </c>
      <c r="I60">
        <v>1</v>
      </c>
      <c r="J60">
        <v>0</v>
      </c>
      <c r="K60">
        <v>2</v>
      </c>
      <c r="L60" s="4">
        <f t="shared" si="5"/>
        <v>2</v>
      </c>
      <c r="M60">
        <v>0</v>
      </c>
      <c r="N60" s="5">
        <v>0</v>
      </c>
    </row>
    <row r="61" spans="1:14" ht="12.75">
      <c r="A61" s="1">
        <v>7</v>
      </c>
      <c r="B61" s="8" t="s">
        <v>349</v>
      </c>
      <c r="D61" t="s">
        <v>213</v>
      </c>
      <c r="E61" t="s">
        <v>84</v>
      </c>
      <c r="G61" t="s">
        <v>60</v>
      </c>
      <c r="H61" s="3" t="s">
        <v>273</v>
      </c>
      <c r="I61">
        <v>1</v>
      </c>
      <c r="J61">
        <v>0</v>
      </c>
      <c r="K61">
        <v>0</v>
      </c>
      <c r="L61" s="4">
        <f t="shared" si="5"/>
        <v>0</v>
      </c>
      <c r="M61">
        <v>0</v>
      </c>
      <c r="N61" s="5">
        <v>0</v>
      </c>
    </row>
    <row r="62" spans="1:14" ht="12.75">
      <c r="A62" s="1">
        <v>8</v>
      </c>
      <c r="B62" s="8" t="s">
        <v>350</v>
      </c>
      <c r="D62" t="s">
        <v>216</v>
      </c>
      <c r="E62" t="s">
        <v>84</v>
      </c>
      <c r="G62" t="s">
        <v>261</v>
      </c>
      <c r="H62" s="3"/>
      <c r="I62">
        <v>0</v>
      </c>
      <c r="J62">
        <v>0</v>
      </c>
      <c r="K62">
        <v>0</v>
      </c>
      <c r="L62" s="4">
        <f t="shared" si="5"/>
        <v>0</v>
      </c>
      <c r="M62">
        <v>0</v>
      </c>
      <c r="N62" s="5">
        <v>0</v>
      </c>
    </row>
    <row r="63" spans="1:14" ht="12.75">
      <c r="A63" s="1">
        <v>9</v>
      </c>
      <c r="B63" s="8" t="s">
        <v>350</v>
      </c>
      <c r="D63" t="s">
        <v>216</v>
      </c>
      <c r="E63" t="s">
        <v>84</v>
      </c>
      <c r="G63" t="s">
        <v>62</v>
      </c>
      <c r="H63" s="3" t="s">
        <v>85</v>
      </c>
      <c r="I63">
        <v>1</v>
      </c>
      <c r="J63">
        <v>0</v>
      </c>
      <c r="K63">
        <v>0</v>
      </c>
      <c r="L63" s="4">
        <f aca="true" t="shared" si="6" ref="L63:L68">J63+K63</f>
        <v>0</v>
      </c>
      <c r="M63">
        <v>0</v>
      </c>
      <c r="N63" s="5">
        <v>0</v>
      </c>
    </row>
    <row r="64" spans="1:15" ht="12.75">
      <c r="A64" s="1">
        <v>10</v>
      </c>
      <c r="B64" s="8" t="s">
        <v>356</v>
      </c>
      <c r="D64" t="s">
        <v>216</v>
      </c>
      <c r="E64" t="s">
        <v>70</v>
      </c>
      <c r="G64" t="s">
        <v>60</v>
      </c>
      <c r="H64" t="s">
        <v>360</v>
      </c>
      <c r="I64">
        <v>1</v>
      </c>
      <c r="J64">
        <v>0</v>
      </c>
      <c r="K64">
        <v>0</v>
      </c>
      <c r="L64" s="4">
        <f t="shared" si="6"/>
        <v>0</v>
      </c>
      <c r="M64">
        <v>0</v>
      </c>
      <c r="N64" s="5">
        <v>0</v>
      </c>
      <c r="O64" t="s">
        <v>355</v>
      </c>
    </row>
    <row r="65" spans="1:15" ht="12.75">
      <c r="A65" s="1">
        <v>11</v>
      </c>
      <c r="B65" s="8" t="s">
        <v>357</v>
      </c>
      <c r="D65" t="s">
        <v>213</v>
      </c>
      <c r="E65" t="s">
        <v>70</v>
      </c>
      <c r="G65" t="s">
        <v>60</v>
      </c>
      <c r="H65" s="3" t="s">
        <v>270</v>
      </c>
      <c r="I65">
        <v>1</v>
      </c>
      <c r="J65">
        <v>0</v>
      </c>
      <c r="K65">
        <v>1</v>
      </c>
      <c r="L65" s="4">
        <f t="shared" si="6"/>
        <v>1</v>
      </c>
      <c r="M65">
        <v>0</v>
      </c>
      <c r="N65" s="5">
        <v>0</v>
      </c>
      <c r="O65" t="s">
        <v>355</v>
      </c>
    </row>
    <row r="66" spans="1:15" ht="12.75">
      <c r="A66" s="1">
        <v>12</v>
      </c>
      <c r="B66" s="8" t="s">
        <v>361</v>
      </c>
      <c r="D66" t="s">
        <v>216</v>
      </c>
      <c r="E66" t="s">
        <v>70</v>
      </c>
      <c r="G66" t="s">
        <v>60</v>
      </c>
      <c r="H66" s="3" t="s">
        <v>146</v>
      </c>
      <c r="I66">
        <v>1</v>
      </c>
      <c r="J66">
        <v>0</v>
      </c>
      <c r="K66">
        <v>0</v>
      </c>
      <c r="L66" s="4">
        <f t="shared" si="6"/>
        <v>0</v>
      </c>
      <c r="M66">
        <v>2</v>
      </c>
      <c r="N66" s="5">
        <v>0</v>
      </c>
      <c r="O66" t="s">
        <v>355</v>
      </c>
    </row>
    <row r="67" spans="1:15" ht="12.75">
      <c r="A67" s="1">
        <v>13</v>
      </c>
      <c r="B67" s="8" t="s">
        <v>358</v>
      </c>
      <c r="D67" t="s">
        <v>213</v>
      </c>
      <c r="E67" t="s">
        <v>70</v>
      </c>
      <c r="G67" t="s">
        <v>62</v>
      </c>
      <c r="H67" s="3" t="s">
        <v>64</v>
      </c>
      <c r="I67">
        <v>1</v>
      </c>
      <c r="J67">
        <v>1</v>
      </c>
      <c r="K67">
        <v>0</v>
      </c>
      <c r="L67" s="4">
        <f t="shared" si="6"/>
        <v>1</v>
      </c>
      <c r="M67">
        <v>0</v>
      </c>
      <c r="N67" s="5">
        <v>0</v>
      </c>
      <c r="O67" t="s">
        <v>362</v>
      </c>
    </row>
    <row r="68" spans="1:15" ht="12.75">
      <c r="A68" s="1">
        <v>14</v>
      </c>
      <c r="B68" s="8" t="s">
        <v>359</v>
      </c>
      <c r="D68" t="s">
        <v>216</v>
      </c>
      <c r="E68" t="s">
        <v>70</v>
      </c>
      <c r="G68" t="s">
        <v>60</v>
      </c>
      <c r="H68" s="3" t="s">
        <v>273</v>
      </c>
      <c r="I68">
        <v>1</v>
      </c>
      <c r="J68">
        <v>0</v>
      </c>
      <c r="K68">
        <v>0</v>
      </c>
      <c r="L68" s="4">
        <f t="shared" si="6"/>
        <v>0</v>
      </c>
      <c r="M68">
        <v>0</v>
      </c>
      <c r="N68" s="5">
        <v>0</v>
      </c>
      <c r="O68" t="s">
        <v>355</v>
      </c>
    </row>
    <row r="69" spans="1:14" ht="12.75">
      <c r="A69" s="1"/>
      <c r="N69" s="5" t="s">
        <v>7</v>
      </c>
    </row>
    <row r="70" spans="2:16" s="1" customFormat="1" ht="12.75">
      <c r="B70" s="1" t="s">
        <v>15</v>
      </c>
      <c r="I70" s="6">
        <f aca="true" t="shared" si="7" ref="I70:N70">SUM(I55:I69)</f>
        <v>12</v>
      </c>
      <c r="J70" s="6">
        <f t="shared" si="7"/>
        <v>3</v>
      </c>
      <c r="K70" s="6">
        <f t="shared" si="7"/>
        <v>4</v>
      </c>
      <c r="L70" s="6">
        <f t="shared" si="7"/>
        <v>7</v>
      </c>
      <c r="M70" s="6">
        <f t="shared" si="7"/>
        <v>6</v>
      </c>
      <c r="N70" s="6">
        <f t="shared" si="7"/>
        <v>0</v>
      </c>
      <c r="P70" s="8"/>
    </row>
    <row r="71" spans="1:14" ht="12.75">
      <c r="A71" s="1"/>
      <c r="N71" s="5" t="s">
        <v>7</v>
      </c>
    </row>
    <row r="72" spans="2:15" s="1" customFormat="1" ht="12.75">
      <c r="B72" s="1" t="s">
        <v>17</v>
      </c>
      <c r="I72" s="6">
        <f aca="true" t="shared" si="8" ref="I72:N72">+I13+I53+I70</f>
        <v>52</v>
      </c>
      <c r="J72" s="6">
        <f t="shared" si="8"/>
        <v>16</v>
      </c>
      <c r="K72" s="6">
        <f t="shared" si="8"/>
        <v>34</v>
      </c>
      <c r="L72" s="6">
        <f t="shared" si="8"/>
        <v>50</v>
      </c>
      <c r="M72" s="6">
        <f t="shared" si="8"/>
        <v>36</v>
      </c>
      <c r="N72" s="6">
        <f t="shared" si="8"/>
        <v>0</v>
      </c>
      <c r="O72" s="1" t="s">
        <v>354</v>
      </c>
    </row>
    <row r="73" ht="12.75">
      <c r="A73" s="1"/>
    </row>
    <row r="74" ht="12.75">
      <c r="A74" s="1"/>
    </row>
    <row r="75" ht="12.75">
      <c r="A75" s="1" t="s">
        <v>18</v>
      </c>
    </row>
    <row r="76" ht="12.75">
      <c r="A76" s="1"/>
    </row>
    <row r="77" ht="12.75">
      <c r="A77" s="1"/>
    </row>
    <row r="78" spans="5:7" ht="12.75">
      <c r="E78" t="s">
        <v>180</v>
      </c>
      <c r="G78" t="s">
        <v>351</v>
      </c>
    </row>
    <row r="79" spans="5:7" ht="12.75">
      <c r="E79" t="s">
        <v>181</v>
      </c>
      <c r="G79" t="s">
        <v>346</v>
      </c>
    </row>
    <row r="81" spans="3:13" ht="12.75">
      <c r="C81" t="s">
        <v>213</v>
      </c>
      <c r="E81" t="s">
        <v>70</v>
      </c>
      <c r="G81" t="s">
        <v>342</v>
      </c>
      <c r="I81">
        <v>6</v>
      </c>
      <c r="J81">
        <v>3</v>
      </c>
      <c r="K81">
        <v>7</v>
      </c>
      <c r="L81" s="4">
        <f aca="true" t="shared" si="9" ref="L81:L91">J81+K81</f>
        <v>10</v>
      </c>
      <c r="M81">
        <v>0</v>
      </c>
    </row>
    <row r="82" spans="5:15" ht="12.75">
      <c r="E82" t="s">
        <v>302</v>
      </c>
      <c r="G82" t="s">
        <v>341</v>
      </c>
      <c r="I82">
        <v>5</v>
      </c>
      <c r="J82">
        <v>2</v>
      </c>
      <c r="K82">
        <v>6</v>
      </c>
      <c r="L82" s="4">
        <f t="shared" si="9"/>
        <v>8</v>
      </c>
      <c r="M82">
        <v>9</v>
      </c>
      <c r="O82" t="s">
        <v>401</v>
      </c>
    </row>
    <row r="83" spans="5:13" ht="12.75">
      <c r="E83" t="s">
        <v>74</v>
      </c>
      <c r="G83" t="s">
        <v>345</v>
      </c>
      <c r="I83">
        <v>6</v>
      </c>
      <c r="J83">
        <v>2</v>
      </c>
      <c r="K83">
        <v>2</v>
      </c>
      <c r="L83" s="4">
        <f t="shared" si="9"/>
        <v>4</v>
      </c>
      <c r="M83">
        <v>4</v>
      </c>
    </row>
    <row r="84" spans="5:13" ht="12.75">
      <c r="E84" t="s">
        <v>84</v>
      </c>
      <c r="G84" t="s">
        <v>342</v>
      </c>
      <c r="I84">
        <v>6</v>
      </c>
      <c r="J84">
        <v>2</v>
      </c>
      <c r="K84">
        <v>2</v>
      </c>
      <c r="L84" s="4">
        <f t="shared" si="9"/>
        <v>4</v>
      </c>
      <c r="M84">
        <v>2</v>
      </c>
    </row>
    <row r="85" spans="5:15" ht="12.75">
      <c r="E85" t="s">
        <v>167</v>
      </c>
      <c r="G85" t="s">
        <v>341</v>
      </c>
      <c r="I85">
        <v>6</v>
      </c>
      <c r="J85">
        <v>1</v>
      </c>
      <c r="K85">
        <v>4</v>
      </c>
      <c r="L85" s="4">
        <f t="shared" si="9"/>
        <v>5</v>
      </c>
      <c r="M85">
        <v>10</v>
      </c>
      <c r="O85" t="s">
        <v>400</v>
      </c>
    </row>
    <row r="86" spans="5:13" ht="12.75">
      <c r="E86" t="s">
        <v>183</v>
      </c>
      <c r="G86" t="s">
        <v>186</v>
      </c>
      <c r="I86">
        <v>1</v>
      </c>
      <c r="J86">
        <v>1</v>
      </c>
      <c r="K86">
        <v>1</v>
      </c>
      <c r="L86" s="4">
        <f t="shared" si="9"/>
        <v>2</v>
      </c>
      <c r="M86">
        <v>0</v>
      </c>
    </row>
    <row r="87" spans="5:15" ht="12.75">
      <c r="E87" t="s">
        <v>215</v>
      </c>
      <c r="G87" t="s">
        <v>185</v>
      </c>
      <c r="I87">
        <v>1</v>
      </c>
      <c r="J87">
        <v>0</v>
      </c>
      <c r="K87">
        <v>0</v>
      </c>
      <c r="L87" s="4">
        <f t="shared" si="9"/>
        <v>0</v>
      </c>
      <c r="M87">
        <v>5</v>
      </c>
      <c r="O87" t="s">
        <v>401</v>
      </c>
    </row>
    <row r="88" spans="5:13" ht="12.75">
      <c r="E88" t="s">
        <v>140</v>
      </c>
      <c r="G88" t="s">
        <v>186</v>
      </c>
      <c r="I88">
        <v>1</v>
      </c>
      <c r="J88">
        <v>0</v>
      </c>
      <c r="K88">
        <v>1</v>
      </c>
      <c r="L88" s="4">
        <f t="shared" si="9"/>
        <v>1</v>
      </c>
      <c r="M88">
        <v>0</v>
      </c>
    </row>
    <row r="89" spans="5:13" ht="12.75">
      <c r="E89" t="s">
        <v>133</v>
      </c>
      <c r="G89" t="s">
        <v>186</v>
      </c>
      <c r="I89">
        <v>1</v>
      </c>
      <c r="J89">
        <v>0</v>
      </c>
      <c r="K89">
        <v>1</v>
      </c>
      <c r="L89" s="4">
        <f t="shared" si="9"/>
        <v>1</v>
      </c>
      <c r="M89">
        <v>0</v>
      </c>
    </row>
    <row r="90" spans="5:13" ht="12.75">
      <c r="E90" t="s">
        <v>184</v>
      </c>
      <c r="G90" t="s">
        <v>186</v>
      </c>
      <c r="I90">
        <v>1</v>
      </c>
      <c r="J90">
        <v>0</v>
      </c>
      <c r="K90">
        <v>0</v>
      </c>
      <c r="L90" s="4">
        <f t="shared" si="9"/>
        <v>0</v>
      </c>
      <c r="M90">
        <v>0</v>
      </c>
    </row>
    <row r="91" spans="5:13" ht="12.75">
      <c r="E91" t="s">
        <v>182</v>
      </c>
      <c r="G91" t="s">
        <v>186</v>
      </c>
      <c r="I91">
        <v>1</v>
      </c>
      <c r="J91">
        <v>1</v>
      </c>
      <c r="K91">
        <v>2</v>
      </c>
      <c r="L91" s="4">
        <f t="shared" si="9"/>
        <v>3</v>
      </c>
      <c r="M91">
        <v>0</v>
      </c>
    </row>
    <row r="93" spans="9:13" ht="12.75">
      <c r="I93" s="1">
        <f>SUM(I81:I92)</f>
        <v>35</v>
      </c>
      <c r="J93" s="1">
        <f>SUM(J81:J92)</f>
        <v>12</v>
      </c>
      <c r="K93" s="1">
        <f>SUM(K81:K92)</f>
        <v>26</v>
      </c>
      <c r="L93" s="1">
        <f>SUM(L81:L92)</f>
        <v>38</v>
      </c>
      <c r="M93" s="1">
        <f>SUM(M81:M92)</f>
        <v>30</v>
      </c>
    </row>
    <row r="96" spans="5:13" ht="12.75">
      <c r="E96" t="s">
        <v>84</v>
      </c>
      <c r="G96" t="s">
        <v>369</v>
      </c>
      <c r="I96">
        <v>7</v>
      </c>
      <c r="J96">
        <v>2</v>
      </c>
      <c r="K96">
        <v>3</v>
      </c>
      <c r="L96" s="4">
        <f>J96+K96</f>
        <v>5</v>
      </c>
      <c r="M96">
        <v>4</v>
      </c>
    </row>
    <row r="97" spans="5:13" ht="12.75">
      <c r="E97" t="s">
        <v>70</v>
      </c>
      <c r="G97" t="s">
        <v>370</v>
      </c>
      <c r="I97">
        <v>5</v>
      </c>
      <c r="J97">
        <v>1</v>
      </c>
      <c r="K97">
        <v>1</v>
      </c>
      <c r="L97" s="4">
        <f>J97+K97</f>
        <v>2</v>
      </c>
      <c r="M97">
        <v>2</v>
      </c>
    </row>
    <row r="99" spans="9:13" ht="12.75">
      <c r="I99" s="1">
        <f>SUM(I96:I97)</f>
        <v>12</v>
      </c>
      <c r="J99" s="1">
        <f>SUM(J96:J97)</f>
        <v>3</v>
      </c>
      <c r="K99" s="1">
        <f>SUM(K96:K97)</f>
        <v>4</v>
      </c>
      <c r="L99" s="1">
        <f>SUM(L96:L97)</f>
        <v>7</v>
      </c>
      <c r="M99" s="1">
        <f>SUM(M96:M97)</f>
        <v>6</v>
      </c>
    </row>
  </sheetData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93"/>
  <sheetViews>
    <sheetView workbookViewId="0" topLeftCell="A46">
      <selection activeCell="I46" sqref="I46"/>
    </sheetView>
  </sheetViews>
  <sheetFormatPr defaultColWidth="9.140625" defaultRowHeight="12.75"/>
  <cols>
    <col min="1" max="1" width="3.00390625" style="0" bestFit="1" customWidth="1"/>
    <col min="3" max="3" width="4.140625" style="0" customWidth="1"/>
    <col min="4" max="4" width="2.8515625" style="0" bestFit="1" customWidth="1"/>
    <col min="5" max="5" width="15.57421875" style="0" bestFit="1" customWidth="1"/>
    <col min="6" max="6" width="5.28125" style="0" customWidth="1"/>
    <col min="9" max="9" width="4.140625" style="0" customWidth="1"/>
    <col min="10" max="10" width="4.8515625" style="0" customWidth="1"/>
    <col min="11" max="11" width="4.140625" style="0" customWidth="1"/>
    <col min="12" max="12" width="4.7109375" style="0" customWidth="1"/>
    <col min="13" max="13" width="5.28125" style="0" customWidth="1"/>
    <col min="14" max="14" width="4.8515625" style="0" customWidth="1"/>
    <col min="15" max="15" width="33.28125" style="0" bestFit="1" customWidth="1"/>
    <col min="16" max="16" width="18.28125" style="0" bestFit="1" customWidth="1"/>
  </cols>
  <sheetData>
    <row r="1" spans="1:42" ht="12.75">
      <c r="A1" s="1"/>
      <c r="B1" s="1"/>
      <c r="C1" s="1"/>
      <c r="D1" s="1"/>
      <c r="E1" s="1" t="s">
        <v>203</v>
      </c>
      <c r="F1" s="1"/>
      <c r="G1" s="1"/>
      <c r="H1" s="1"/>
      <c r="I1" s="1"/>
      <c r="J1" s="1"/>
      <c r="K1" s="1"/>
      <c r="L1" s="1"/>
      <c r="M1" s="1"/>
      <c r="N1" s="1"/>
      <c r="O1" s="10">
        <f ca="1">NOW()</f>
        <v>40238.5491400463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.75">
      <c r="A3" s="1"/>
      <c r="B3" s="1" t="s">
        <v>0</v>
      </c>
      <c r="C3" s="1"/>
      <c r="D3" s="1"/>
      <c r="E3" s="1" t="s">
        <v>1</v>
      </c>
      <c r="F3" s="1"/>
      <c r="G3" s="1" t="s">
        <v>2</v>
      </c>
      <c r="H3" s="1" t="s">
        <v>3</v>
      </c>
      <c r="I3" s="1" t="s">
        <v>11</v>
      </c>
      <c r="J3" s="1" t="s">
        <v>4</v>
      </c>
      <c r="K3" s="1" t="s">
        <v>5</v>
      </c>
      <c r="L3" s="1" t="s">
        <v>8</v>
      </c>
      <c r="M3" s="1" t="s">
        <v>6</v>
      </c>
      <c r="N3" s="9" t="s">
        <v>13</v>
      </c>
      <c r="O3" s="1" t="s">
        <v>9</v>
      </c>
      <c r="P3" s="1" t="s">
        <v>10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ht="12.75">
      <c r="A4" s="1"/>
    </row>
    <row r="5" spans="1:15" ht="12.75">
      <c r="A5" s="1">
        <v>1</v>
      </c>
      <c r="B5" t="s">
        <v>204</v>
      </c>
      <c r="C5" t="s">
        <v>7</v>
      </c>
      <c r="D5" t="s">
        <v>213</v>
      </c>
      <c r="E5" t="s">
        <v>214</v>
      </c>
      <c r="G5" t="s">
        <v>60</v>
      </c>
      <c r="H5" s="2" t="s">
        <v>205</v>
      </c>
      <c r="I5" s="4">
        <v>1</v>
      </c>
      <c r="J5" s="4">
        <v>0</v>
      </c>
      <c r="K5" s="4">
        <v>0</v>
      </c>
      <c r="L5" s="4">
        <f>+J5+K5</f>
        <v>0</v>
      </c>
      <c r="M5" s="4">
        <v>2</v>
      </c>
      <c r="N5" s="5" t="s">
        <v>7</v>
      </c>
      <c r="O5" t="s">
        <v>48</v>
      </c>
    </row>
    <row r="6" spans="1:16" ht="12.75">
      <c r="A6" s="1">
        <v>2</v>
      </c>
      <c r="B6" s="3" t="s">
        <v>206</v>
      </c>
      <c r="D6" t="s">
        <v>213</v>
      </c>
      <c r="E6" s="8" t="s">
        <v>70</v>
      </c>
      <c r="G6" t="s">
        <v>62</v>
      </c>
      <c r="H6" s="2" t="s">
        <v>209</v>
      </c>
      <c r="I6" s="4">
        <v>0</v>
      </c>
      <c r="J6" s="4">
        <v>0</v>
      </c>
      <c r="K6" s="4">
        <v>0</v>
      </c>
      <c r="L6" s="4">
        <f aca="true" t="shared" si="0" ref="L6:L14">+J6+K6</f>
        <v>0</v>
      </c>
      <c r="M6" s="4">
        <v>0</v>
      </c>
      <c r="N6" s="5"/>
      <c r="O6" t="s">
        <v>7</v>
      </c>
      <c r="P6" t="s">
        <v>207</v>
      </c>
    </row>
    <row r="7" spans="1:15" ht="12.75">
      <c r="A7" s="1">
        <v>3</v>
      </c>
      <c r="B7" t="s">
        <v>211</v>
      </c>
      <c r="D7" t="s">
        <v>213</v>
      </c>
      <c r="E7" s="8" t="s">
        <v>215</v>
      </c>
      <c r="G7" t="s">
        <v>62</v>
      </c>
      <c r="H7" s="2" t="s">
        <v>212</v>
      </c>
      <c r="I7" s="4">
        <v>1</v>
      </c>
      <c r="J7" s="4">
        <v>0</v>
      </c>
      <c r="K7" s="4">
        <v>0</v>
      </c>
      <c r="L7" s="4">
        <f t="shared" si="0"/>
        <v>0</v>
      </c>
      <c r="M7" s="4">
        <v>0</v>
      </c>
      <c r="N7" s="5"/>
      <c r="O7" t="s">
        <v>210</v>
      </c>
    </row>
    <row r="8" spans="1:15" ht="12.75">
      <c r="A8" s="1">
        <v>4</v>
      </c>
      <c r="B8" t="s">
        <v>51</v>
      </c>
      <c r="D8" t="s">
        <v>213</v>
      </c>
      <c r="E8" s="8" t="s">
        <v>184</v>
      </c>
      <c r="G8" t="s">
        <v>62</v>
      </c>
      <c r="H8" s="2" t="s">
        <v>241</v>
      </c>
      <c r="I8" s="4">
        <v>1</v>
      </c>
      <c r="J8" s="4">
        <v>0</v>
      </c>
      <c r="K8" s="4">
        <v>0</v>
      </c>
      <c r="L8" s="4">
        <f t="shared" si="0"/>
        <v>0</v>
      </c>
      <c r="M8" s="4">
        <v>0</v>
      </c>
      <c r="N8" s="5"/>
      <c r="O8" t="s">
        <v>210</v>
      </c>
    </row>
    <row r="9" spans="1:16" ht="12.75">
      <c r="A9" s="1">
        <v>5</v>
      </c>
      <c r="B9" t="s">
        <v>51</v>
      </c>
      <c r="D9" t="s">
        <v>213</v>
      </c>
      <c r="E9" s="8" t="s">
        <v>242</v>
      </c>
      <c r="G9" t="s">
        <v>60</v>
      </c>
      <c r="H9" s="2" t="s">
        <v>243</v>
      </c>
      <c r="I9" s="4">
        <v>0</v>
      </c>
      <c r="J9" s="4">
        <v>0</v>
      </c>
      <c r="K9" s="4">
        <v>0</v>
      </c>
      <c r="L9" s="4">
        <f t="shared" si="0"/>
        <v>0</v>
      </c>
      <c r="M9" s="4">
        <v>0</v>
      </c>
      <c r="N9" s="5"/>
      <c r="O9" t="s">
        <v>210</v>
      </c>
      <c r="P9" t="s">
        <v>207</v>
      </c>
    </row>
    <row r="10" spans="1:15" ht="12.75">
      <c r="A10" s="1">
        <v>6</v>
      </c>
      <c r="B10" t="s">
        <v>52</v>
      </c>
      <c r="D10" t="s">
        <v>213</v>
      </c>
      <c r="E10" s="8" t="s">
        <v>244</v>
      </c>
      <c r="G10" t="s">
        <v>62</v>
      </c>
      <c r="H10" s="2" t="s">
        <v>241</v>
      </c>
      <c r="I10" s="4">
        <v>1</v>
      </c>
      <c r="J10" s="4">
        <v>0</v>
      </c>
      <c r="K10" s="4">
        <v>0</v>
      </c>
      <c r="L10" s="4">
        <f t="shared" si="0"/>
        <v>0</v>
      </c>
      <c r="M10" s="4">
        <v>0</v>
      </c>
      <c r="N10" s="5"/>
      <c r="O10" t="s">
        <v>298</v>
      </c>
    </row>
    <row r="11" spans="1:15" ht="12.75">
      <c r="A11" s="1">
        <v>7</v>
      </c>
      <c r="B11" t="s">
        <v>52</v>
      </c>
      <c r="D11" t="s">
        <v>213</v>
      </c>
      <c r="E11" s="8" t="s">
        <v>215</v>
      </c>
      <c r="G11" t="s">
        <v>62</v>
      </c>
      <c r="H11" s="2" t="s">
        <v>246</v>
      </c>
      <c r="I11" s="4">
        <v>1</v>
      </c>
      <c r="J11" s="4">
        <v>0</v>
      </c>
      <c r="K11" s="4">
        <v>0</v>
      </c>
      <c r="L11" s="4">
        <f t="shared" si="0"/>
        <v>0</v>
      </c>
      <c r="M11" s="4">
        <v>0</v>
      </c>
      <c r="N11" s="5"/>
      <c r="O11" t="s">
        <v>245</v>
      </c>
    </row>
    <row r="12" spans="1:14" ht="12.75">
      <c r="A12" s="1">
        <v>8</v>
      </c>
      <c r="B12" t="s">
        <v>67</v>
      </c>
      <c r="D12" t="s">
        <v>213</v>
      </c>
      <c r="E12" s="8" t="s">
        <v>84</v>
      </c>
      <c r="G12" t="s">
        <v>62</v>
      </c>
      <c r="H12" s="2" t="s">
        <v>78</v>
      </c>
      <c r="I12" s="4">
        <v>1</v>
      </c>
      <c r="J12" s="4">
        <v>0</v>
      </c>
      <c r="K12" s="4">
        <v>0</v>
      </c>
      <c r="L12" s="4">
        <f t="shared" si="0"/>
        <v>0</v>
      </c>
      <c r="M12" s="4">
        <v>0</v>
      </c>
      <c r="N12" s="5"/>
    </row>
    <row r="13" spans="1:16" ht="12.75">
      <c r="A13" s="1">
        <v>9</v>
      </c>
      <c r="B13" t="s">
        <v>247</v>
      </c>
      <c r="D13" t="s">
        <v>216</v>
      </c>
      <c r="E13" s="8" t="s">
        <v>84</v>
      </c>
      <c r="G13" t="s">
        <v>60</v>
      </c>
      <c r="H13" s="2" t="s">
        <v>251</v>
      </c>
      <c r="I13" s="4">
        <v>0</v>
      </c>
      <c r="J13" s="4">
        <v>0</v>
      </c>
      <c r="K13" s="4">
        <v>0</v>
      </c>
      <c r="L13" s="4">
        <f t="shared" si="0"/>
        <v>0</v>
      </c>
      <c r="M13" s="4">
        <v>0</v>
      </c>
      <c r="N13" s="5"/>
      <c r="P13" t="s">
        <v>207</v>
      </c>
    </row>
    <row r="14" spans="1:16" ht="12.75">
      <c r="A14" s="1">
        <v>10</v>
      </c>
      <c r="B14" t="s">
        <v>249</v>
      </c>
      <c r="D14" t="s">
        <v>248</v>
      </c>
      <c r="E14" s="8" t="s">
        <v>70</v>
      </c>
      <c r="G14" t="s">
        <v>60</v>
      </c>
      <c r="H14" s="2" t="s">
        <v>243</v>
      </c>
      <c r="I14" s="4">
        <v>0</v>
      </c>
      <c r="J14" s="4">
        <v>0</v>
      </c>
      <c r="K14" s="4">
        <v>0</v>
      </c>
      <c r="L14" s="4">
        <f t="shared" si="0"/>
        <v>0</v>
      </c>
      <c r="M14" s="4">
        <v>0</v>
      </c>
      <c r="N14" s="5"/>
      <c r="O14" t="s">
        <v>250</v>
      </c>
      <c r="P14" t="s">
        <v>207</v>
      </c>
    </row>
    <row r="15" spans="1:14" ht="12.75">
      <c r="A15" s="1"/>
      <c r="H15" s="3"/>
      <c r="I15" s="4"/>
      <c r="J15" s="4"/>
      <c r="K15" s="4"/>
      <c r="L15" s="4"/>
      <c r="M15" s="4"/>
      <c r="N15" s="5" t="s">
        <v>7</v>
      </c>
    </row>
    <row r="16" spans="1:42" ht="12.75">
      <c r="A16" s="1"/>
      <c r="B16" s="1" t="s">
        <v>16</v>
      </c>
      <c r="C16" s="1"/>
      <c r="D16" s="1"/>
      <c r="E16" s="1"/>
      <c r="F16" s="1"/>
      <c r="G16" s="1"/>
      <c r="H16" s="9"/>
      <c r="I16" s="7">
        <f aca="true" t="shared" si="1" ref="I16:N16">SUM(I5:I15)</f>
        <v>6</v>
      </c>
      <c r="J16" s="7">
        <f t="shared" si="1"/>
        <v>0</v>
      </c>
      <c r="K16" s="7">
        <f t="shared" si="1"/>
        <v>0</v>
      </c>
      <c r="L16" s="7">
        <f t="shared" si="1"/>
        <v>0</v>
      </c>
      <c r="M16" s="7">
        <f t="shared" si="1"/>
        <v>2</v>
      </c>
      <c r="N16" s="7">
        <f t="shared" si="1"/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14" ht="12.75">
      <c r="A17" s="1"/>
      <c r="H17" s="3"/>
      <c r="I17" s="4"/>
      <c r="J17" s="4"/>
      <c r="K17" s="4"/>
      <c r="L17" s="4"/>
      <c r="M17" s="4"/>
      <c r="N17" s="5" t="s">
        <v>7</v>
      </c>
    </row>
    <row r="18" spans="1:15" ht="12.75">
      <c r="A18" s="1">
        <v>1</v>
      </c>
      <c r="B18" t="s">
        <v>217</v>
      </c>
      <c r="D18" t="s">
        <v>213</v>
      </c>
      <c r="E18" t="s">
        <v>77</v>
      </c>
      <c r="G18" t="s">
        <v>60</v>
      </c>
      <c r="H18" s="3" t="s">
        <v>252</v>
      </c>
      <c r="I18" s="4">
        <v>1</v>
      </c>
      <c r="J18" s="4">
        <v>0</v>
      </c>
      <c r="K18" s="4">
        <v>1</v>
      </c>
      <c r="L18" s="4">
        <f aca="true" t="shared" si="2" ref="L18:L54">+J18+K18</f>
        <v>1</v>
      </c>
      <c r="M18" s="4">
        <v>0</v>
      </c>
      <c r="N18" s="4"/>
      <c r="O18" t="s">
        <v>253</v>
      </c>
    </row>
    <row r="19" spans="1:14" ht="12.75">
      <c r="A19" s="1">
        <f>A18+1</f>
        <v>2</v>
      </c>
      <c r="B19" t="s">
        <v>81</v>
      </c>
      <c r="D19" t="s">
        <v>216</v>
      </c>
      <c r="E19" t="s">
        <v>77</v>
      </c>
      <c r="G19" t="s">
        <v>60</v>
      </c>
      <c r="H19" s="3" t="s">
        <v>254</v>
      </c>
      <c r="I19" s="4">
        <v>1</v>
      </c>
      <c r="J19" s="4">
        <v>0</v>
      </c>
      <c r="K19" s="4">
        <v>0</v>
      </c>
      <c r="L19" s="4">
        <f t="shared" si="2"/>
        <v>0</v>
      </c>
      <c r="M19" s="4">
        <v>0</v>
      </c>
      <c r="N19" s="4"/>
    </row>
    <row r="20" spans="1:14" ht="12.75">
      <c r="A20" s="1">
        <f>A19+1</f>
        <v>3</v>
      </c>
      <c r="B20" t="s">
        <v>223</v>
      </c>
      <c r="D20" t="s">
        <v>213</v>
      </c>
      <c r="E20" t="s">
        <v>74</v>
      </c>
      <c r="G20" t="s">
        <v>62</v>
      </c>
      <c r="H20" s="3" t="s">
        <v>255</v>
      </c>
      <c r="I20" s="4">
        <v>1</v>
      </c>
      <c r="J20" s="4">
        <v>0</v>
      </c>
      <c r="K20" s="4">
        <v>0</v>
      </c>
      <c r="L20" s="4">
        <f t="shared" si="2"/>
        <v>0</v>
      </c>
      <c r="M20" s="4">
        <v>0</v>
      </c>
      <c r="N20" s="5"/>
    </row>
    <row r="21" spans="1:14" ht="12.75">
      <c r="A21" s="1">
        <f>A20+1</f>
        <v>4</v>
      </c>
      <c r="B21" t="s">
        <v>86</v>
      </c>
      <c r="D21" t="s">
        <v>213</v>
      </c>
      <c r="E21" t="s">
        <v>70</v>
      </c>
      <c r="G21" t="s">
        <v>60</v>
      </c>
      <c r="H21" s="3" t="s">
        <v>256</v>
      </c>
      <c r="I21" s="4">
        <v>1</v>
      </c>
      <c r="J21" s="4">
        <v>1</v>
      </c>
      <c r="K21" s="4">
        <v>0</v>
      </c>
      <c r="L21" s="4">
        <f t="shared" si="2"/>
        <v>1</v>
      </c>
      <c r="M21" s="4">
        <v>0</v>
      </c>
      <c r="N21" s="4"/>
    </row>
    <row r="22" spans="1:14" ht="12.75">
      <c r="A22" s="1">
        <f>A21+1</f>
        <v>5</v>
      </c>
      <c r="B22" t="s">
        <v>224</v>
      </c>
      <c r="D22" t="s">
        <v>213</v>
      </c>
      <c r="E22" t="s">
        <v>84</v>
      </c>
      <c r="G22" t="s">
        <v>60</v>
      </c>
      <c r="H22" s="3" t="s">
        <v>175</v>
      </c>
      <c r="I22" s="4">
        <v>1</v>
      </c>
      <c r="J22" s="4">
        <v>0</v>
      </c>
      <c r="K22" s="4">
        <v>0</v>
      </c>
      <c r="L22" s="4">
        <f t="shared" si="2"/>
        <v>0</v>
      </c>
      <c r="M22" s="4">
        <v>2</v>
      </c>
      <c r="N22" s="4"/>
    </row>
    <row r="23" spans="1:14" ht="12.75">
      <c r="A23" s="1">
        <f>A22+1</f>
        <v>6</v>
      </c>
      <c r="B23" t="s">
        <v>88</v>
      </c>
      <c r="D23" t="s">
        <v>216</v>
      </c>
      <c r="E23" t="s">
        <v>74</v>
      </c>
      <c r="G23" t="s">
        <v>62</v>
      </c>
      <c r="H23" s="3" t="s">
        <v>78</v>
      </c>
      <c r="I23" s="4">
        <v>1</v>
      </c>
      <c r="J23" s="4">
        <v>0</v>
      </c>
      <c r="K23" s="4">
        <v>0</v>
      </c>
      <c r="L23" s="4">
        <f t="shared" si="2"/>
        <v>0</v>
      </c>
      <c r="M23" s="4">
        <v>0</v>
      </c>
      <c r="N23" s="4"/>
    </row>
    <row r="24" spans="1:14" ht="12.75">
      <c r="A24" s="1">
        <f aca="true" t="shared" si="3" ref="A24:A54">A23+1</f>
        <v>7</v>
      </c>
      <c r="B24" t="s">
        <v>225</v>
      </c>
      <c r="D24" t="s">
        <v>216</v>
      </c>
      <c r="E24" t="s">
        <v>183</v>
      </c>
      <c r="F24" t="s">
        <v>7</v>
      </c>
      <c r="G24" t="s">
        <v>60</v>
      </c>
      <c r="H24" s="3" t="s">
        <v>257</v>
      </c>
      <c r="I24" s="4">
        <v>1</v>
      </c>
      <c r="J24" s="4">
        <v>0</v>
      </c>
      <c r="K24" s="4">
        <v>0</v>
      </c>
      <c r="L24" s="4">
        <f t="shared" si="2"/>
        <v>0</v>
      </c>
      <c r="M24" s="4">
        <v>0</v>
      </c>
      <c r="N24" s="4"/>
    </row>
    <row r="25" spans="1:14" ht="12.75">
      <c r="A25" s="1">
        <f t="shared" si="3"/>
        <v>8</v>
      </c>
      <c r="B25" t="s">
        <v>226</v>
      </c>
      <c r="D25" t="s">
        <v>213</v>
      </c>
      <c r="E25" t="s">
        <v>77</v>
      </c>
      <c r="F25" t="s">
        <v>7</v>
      </c>
      <c r="G25" t="s">
        <v>62</v>
      </c>
      <c r="H25" s="3" t="s">
        <v>258</v>
      </c>
      <c r="I25" s="4">
        <v>1</v>
      </c>
      <c r="J25" s="4">
        <v>0</v>
      </c>
      <c r="K25" s="4">
        <v>0</v>
      </c>
      <c r="L25" s="4">
        <f t="shared" si="2"/>
        <v>0</v>
      </c>
      <c r="M25" s="4">
        <v>0</v>
      </c>
      <c r="N25" s="4"/>
    </row>
    <row r="26" spans="1:14" ht="12.75">
      <c r="A26" s="1">
        <f t="shared" si="3"/>
        <v>9</v>
      </c>
      <c r="B26" t="s">
        <v>91</v>
      </c>
      <c r="D26" t="s">
        <v>213</v>
      </c>
      <c r="E26" t="s">
        <v>167</v>
      </c>
      <c r="F26" t="s">
        <v>7</v>
      </c>
      <c r="G26" t="s">
        <v>62</v>
      </c>
      <c r="H26" s="3" t="s">
        <v>64</v>
      </c>
      <c r="I26" s="4">
        <v>1</v>
      </c>
      <c r="J26" s="4">
        <v>0</v>
      </c>
      <c r="K26" s="4">
        <v>0</v>
      </c>
      <c r="L26" s="4">
        <f t="shared" si="2"/>
        <v>0</v>
      </c>
      <c r="M26" s="4">
        <v>0</v>
      </c>
      <c r="N26" s="4"/>
    </row>
    <row r="27" spans="1:14" ht="12.75">
      <c r="A27" s="1">
        <f t="shared" si="3"/>
        <v>10</v>
      </c>
      <c r="B27" t="s">
        <v>218</v>
      </c>
      <c r="D27" t="s">
        <v>216</v>
      </c>
      <c r="E27" t="s">
        <v>70</v>
      </c>
      <c r="F27" t="s">
        <v>7</v>
      </c>
      <c r="G27" t="s">
        <v>60</v>
      </c>
      <c r="H27" s="3" t="s">
        <v>179</v>
      </c>
      <c r="I27" s="4">
        <v>1</v>
      </c>
      <c r="J27" s="4">
        <v>0</v>
      </c>
      <c r="K27" s="4">
        <v>0</v>
      </c>
      <c r="L27" s="4">
        <f t="shared" si="2"/>
        <v>0</v>
      </c>
      <c r="M27" s="4">
        <v>0</v>
      </c>
      <c r="N27" s="4"/>
    </row>
    <row r="28" spans="1:15" ht="12.75">
      <c r="A28" s="1">
        <f t="shared" si="3"/>
        <v>11</v>
      </c>
      <c r="B28" t="s">
        <v>227</v>
      </c>
      <c r="D28" t="s">
        <v>216</v>
      </c>
      <c r="E28" t="s">
        <v>167</v>
      </c>
      <c r="G28" t="s">
        <v>60</v>
      </c>
      <c r="H28" s="3" t="s">
        <v>146</v>
      </c>
      <c r="I28" s="4">
        <v>0</v>
      </c>
      <c r="J28" s="4">
        <v>0</v>
      </c>
      <c r="K28" s="4">
        <v>0</v>
      </c>
      <c r="L28" s="4">
        <f t="shared" si="2"/>
        <v>0</v>
      </c>
      <c r="M28" s="4">
        <v>0</v>
      </c>
      <c r="N28" s="4"/>
      <c r="O28" t="s">
        <v>207</v>
      </c>
    </row>
    <row r="29" spans="1:14" ht="12.75">
      <c r="A29" s="1">
        <f t="shared" si="3"/>
        <v>12</v>
      </c>
      <c r="B29" t="s">
        <v>132</v>
      </c>
      <c r="D29" t="s">
        <v>216</v>
      </c>
      <c r="E29" t="s">
        <v>184</v>
      </c>
      <c r="G29" t="s">
        <v>60</v>
      </c>
      <c r="H29" s="3" t="s">
        <v>259</v>
      </c>
      <c r="I29" s="4">
        <v>1</v>
      </c>
      <c r="J29" s="4">
        <v>0</v>
      </c>
      <c r="K29" s="4">
        <v>0</v>
      </c>
      <c r="L29" s="4">
        <f t="shared" si="2"/>
        <v>0</v>
      </c>
      <c r="M29" s="4">
        <v>2</v>
      </c>
      <c r="N29" s="4"/>
    </row>
    <row r="30" spans="1:14" ht="12.75">
      <c r="A30" s="1">
        <f t="shared" si="3"/>
        <v>13</v>
      </c>
      <c r="B30" t="s">
        <v>228</v>
      </c>
      <c r="D30" t="s">
        <v>216</v>
      </c>
      <c r="E30" t="s">
        <v>74</v>
      </c>
      <c r="G30" t="s">
        <v>60</v>
      </c>
      <c r="H30" s="3" t="s">
        <v>170</v>
      </c>
      <c r="I30" s="4">
        <v>1</v>
      </c>
      <c r="J30" s="4">
        <v>0</v>
      </c>
      <c r="K30" s="4">
        <v>0</v>
      </c>
      <c r="L30" s="4">
        <f t="shared" si="2"/>
        <v>0</v>
      </c>
      <c r="M30" s="4">
        <v>0</v>
      </c>
      <c r="N30" s="4"/>
    </row>
    <row r="31" spans="1:14" ht="12.75">
      <c r="A31" s="1">
        <f t="shared" si="3"/>
        <v>14</v>
      </c>
      <c r="B31" t="s">
        <v>229</v>
      </c>
      <c r="D31" t="s">
        <v>216</v>
      </c>
      <c r="E31" t="s">
        <v>182</v>
      </c>
      <c r="F31" t="s">
        <v>7</v>
      </c>
      <c r="G31" t="s">
        <v>62</v>
      </c>
      <c r="H31" s="3" t="s">
        <v>178</v>
      </c>
      <c r="I31" s="4">
        <v>1</v>
      </c>
      <c r="J31" s="4">
        <v>0</v>
      </c>
      <c r="K31" s="4">
        <v>0</v>
      </c>
      <c r="L31" s="4">
        <f t="shared" si="2"/>
        <v>0</v>
      </c>
      <c r="M31" s="4">
        <v>0</v>
      </c>
      <c r="N31" s="4"/>
    </row>
    <row r="32" spans="1:14" ht="12.75">
      <c r="A32" s="1">
        <f t="shared" si="3"/>
        <v>15</v>
      </c>
      <c r="B32" t="s">
        <v>230</v>
      </c>
      <c r="D32" t="s">
        <v>216</v>
      </c>
      <c r="E32" t="s">
        <v>84</v>
      </c>
      <c r="G32" t="s">
        <v>60</v>
      </c>
      <c r="H32" s="3" t="s">
        <v>96</v>
      </c>
      <c r="I32" s="4">
        <v>1</v>
      </c>
      <c r="J32" s="4">
        <v>0</v>
      </c>
      <c r="K32" s="4">
        <v>0</v>
      </c>
      <c r="L32" s="4">
        <f t="shared" si="2"/>
        <v>0</v>
      </c>
      <c r="M32" s="4">
        <v>0</v>
      </c>
      <c r="N32" s="4"/>
    </row>
    <row r="33" spans="1:14" ht="12.75">
      <c r="A33" s="1">
        <f t="shared" si="3"/>
        <v>16</v>
      </c>
      <c r="B33" t="s">
        <v>231</v>
      </c>
      <c r="D33" t="s">
        <v>213</v>
      </c>
      <c r="E33" t="s">
        <v>140</v>
      </c>
      <c r="F33" t="s">
        <v>7</v>
      </c>
      <c r="G33" t="s">
        <v>62</v>
      </c>
      <c r="H33" s="3" t="s">
        <v>260</v>
      </c>
      <c r="I33" s="4">
        <v>1</v>
      </c>
      <c r="J33" s="4">
        <v>0</v>
      </c>
      <c r="K33" s="4">
        <v>0</v>
      </c>
      <c r="L33" s="4">
        <f t="shared" si="2"/>
        <v>0</v>
      </c>
      <c r="M33" s="4">
        <v>0</v>
      </c>
      <c r="N33" s="4"/>
    </row>
    <row r="34" spans="1:14" ht="12.75">
      <c r="A34" s="1">
        <f t="shared" si="3"/>
        <v>17</v>
      </c>
      <c r="B34" t="s">
        <v>136</v>
      </c>
      <c r="D34" t="s">
        <v>213</v>
      </c>
      <c r="E34" t="s">
        <v>215</v>
      </c>
      <c r="F34" t="s">
        <v>7</v>
      </c>
      <c r="G34" t="s">
        <v>60</v>
      </c>
      <c r="H34" s="3" t="s">
        <v>257</v>
      </c>
      <c r="I34" s="4">
        <v>1</v>
      </c>
      <c r="J34" s="4">
        <v>0</v>
      </c>
      <c r="K34" s="4">
        <v>1</v>
      </c>
      <c r="L34" s="4">
        <f t="shared" si="2"/>
        <v>1</v>
      </c>
      <c r="M34" s="4">
        <v>0</v>
      </c>
      <c r="N34" s="4"/>
    </row>
    <row r="35" spans="1:14" ht="12.75">
      <c r="A35" s="1" t="s">
        <v>7</v>
      </c>
      <c r="B35" t="s">
        <v>219</v>
      </c>
      <c r="D35" t="s">
        <v>213</v>
      </c>
      <c r="E35" t="s">
        <v>74</v>
      </c>
      <c r="G35" t="s">
        <v>261</v>
      </c>
      <c r="H35" s="3"/>
      <c r="I35" s="4"/>
      <c r="J35" s="4"/>
      <c r="K35" s="4"/>
      <c r="L35" s="4">
        <f t="shared" si="2"/>
        <v>0</v>
      </c>
      <c r="M35" s="4"/>
      <c r="N35" s="4"/>
    </row>
    <row r="36" spans="1:14" ht="12.75">
      <c r="A36" s="1">
        <v>18</v>
      </c>
      <c r="B36" t="s">
        <v>232</v>
      </c>
      <c r="D36" t="s">
        <v>213</v>
      </c>
      <c r="E36" t="s">
        <v>167</v>
      </c>
      <c r="F36" t="s">
        <v>7</v>
      </c>
      <c r="G36" t="s">
        <v>62</v>
      </c>
      <c r="H36" s="3" t="s">
        <v>193</v>
      </c>
      <c r="I36" s="4">
        <v>1</v>
      </c>
      <c r="J36" s="4">
        <v>0</v>
      </c>
      <c r="K36" s="4">
        <v>0</v>
      </c>
      <c r="L36" s="4">
        <f t="shared" si="2"/>
        <v>0</v>
      </c>
      <c r="M36" s="4">
        <v>2</v>
      </c>
      <c r="N36" s="4"/>
    </row>
    <row r="37" spans="1:14" ht="12.75">
      <c r="A37" s="1">
        <f t="shared" si="3"/>
        <v>19</v>
      </c>
      <c r="B37" t="s">
        <v>233</v>
      </c>
      <c r="D37" t="s">
        <v>213</v>
      </c>
      <c r="E37" t="s">
        <v>133</v>
      </c>
      <c r="F37" t="s">
        <v>7</v>
      </c>
      <c r="G37" t="s">
        <v>60</v>
      </c>
      <c r="H37" s="3" t="s">
        <v>251</v>
      </c>
      <c r="I37" s="4">
        <v>1</v>
      </c>
      <c r="J37" s="4">
        <v>0</v>
      </c>
      <c r="K37" s="4">
        <v>0</v>
      </c>
      <c r="L37" s="4">
        <f t="shared" si="2"/>
        <v>0</v>
      </c>
      <c r="M37" s="4">
        <v>0</v>
      </c>
      <c r="N37" s="4"/>
    </row>
    <row r="38" spans="1:14" ht="12.75">
      <c r="A38" s="1">
        <f t="shared" si="3"/>
        <v>20</v>
      </c>
      <c r="B38" t="s">
        <v>154</v>
      </c>
      <c r="D38" t="s">
        <v>216</v>
      </c>
      <c r="E38" t="s">
        <v>84</v>
      </c>
      <c r="F38" t="s">
        <v>7</v>
      </c>
      <c r="G38" t="s">
        <v>60</v>
      </c>
      <c r="H38" s="3" t="s">
        <v>262</v>
      </c>
      <c r="I38" s="4">
        <v>1</v>
      </c>
      <c r="J38" s="4">
        <v>0</v>
      </c>
      <c r="K38" s="4">
        <v>0</v>
      </c>
      <c r="L38" s="4">
        <f t="shared" si="2"/>
        <v>0</v>
      </c>
      <c r="M38" s="4">
        <v>4</v>
      </c>
      <c r="N38" s="4"/>
    </row>
    <row r="39" spans="1:14" ht="12.75">
      <c r="A39" s="1">
        <f t="shared" si="3"/>
        <v>21</v>
      </c>
      <c r="B39" t="s">
        <v>234</v>
      </c>
      <c r="D39" t="s">
        <v>213</v>
      </c>
      <c r="E39" t="s">
        <v>84</v>
      </c>
      <c r="F39" t="s">
        <v>7</v>
      </c>
      <c r="G39" t="s">
        <v>60</v>
      </c>
      <c r="H39" s="3" t="s">
        <v>263</v>
      </c>
      <c r="I39" s="4">
        <v>1</v>
      </c>
      <c r="J39" s="4">
        <v>0</v>
      </c>
      <c r="K39" s="4">
        <v>1</v>
      </c>
      <c r="L39" s="4">
        <f t="shared" si="2"/>
        <v>1</v>
      </c>
      <c r="M39" s="4">
        <v>0</v>
      </c>
      <c r="N39" s="4"/>
    </row>
    <row r="40" spans="1:14" ht="12.75">
      <c r="A40" s="1">
        <f t="shared" si="3"/>
        <v>22</v>
      </c>
      <c r="B40" t="s">
        <v>235</v>
      </c>
      <c r="D40" t="s">
        <v>213</v>
      </c>
      <c r="E40" t="s">
        <v>167</v>
      </c>
      <c r="F40" t="s">
        <v>7</v>
      </c>
      <c r="G40" t="s">
        <v>168</v>
      </c>
      <c r="H40" s="3" t="s">
        <v>264</v>
      </c>
      <c r="I40" s="4">
        <v>1</v>
      </c>
      <c r="J40" s="4">
        <v>0</v>
      </c>
      <c r="K40" s="4">
        <v>0</v>
      </c>
      <c r="L40" s="4">
        <f t="shared" si="2"/>
        <v>0</v>
      </c>
      <c r="M40" s="4">
        <v>0</v>
      </c>
      <c r="N40" s="4"/>
    </row>
    <row r="41" spans="1:14" ht="12.75">
      <c r="A41" s="1">
        <f t="shared" si="3"/>
        <v>23</v>
      </c>
      <c r="B41" t="s">
        <v>236</v>
      </c>
      <c r="D41" t="s">
        <v>216</v>
      </c>
      <c r="E41" t="s">
        <v>70</v>
      </c>
      <c r="G41" t="s">
        <v>168</v>
      </c>
      <c r="H41" s="3" t="s">
        <v>169</v>
      </c>
      <c r="I41" s="4">
        <v>1</v>
      </c>
      <c r="J41" s="4">
        <v>1</v>
      </c>
      <c r="K41" s="4">
        <v>0</v>
      </c>
      <c r="L41" s="4">
        <f t="shared" si="2"/>
        <v>1</v>
      </c>
      <c r="M41" s="4">
        <v>0</v>
      </c>
      <c r="N41" s="4"/>
    </row>
    <row r="42" spans="1:14" ht="12.75">
      <c r="A42" s="1">
        <f t="shared" si="3"/>
        <v>24</v>
      </c>
      <c r="B42" t="s">
        <v>171</v>
      </c>
      <c r="D42" t="s">
        <v>213</v>
      </c>
      <c r="E42" t="s">
        <v>70</v>
      </c>
      <c r="G42" t="s">
        <v>60</v>
      </c>
      <c r="H42" s="3" t="s">
        <v>146</v>
      </c>
      <c r="I42" s="4">
        <v>1</v>
      </c>
      <c r="J42" s="4">
        <v>0</v>
      </c>
      <c r="K42" s="4">
        <v>1</v>
      </c>
      <c r="L42" s="4">
        <f t="shared" si="2"/>
        <v>1</v>
      </c>
      <c r="M42" s="4">
        <v>0</v>
      </c>
      <c r="N42" s="4"/>
    </row>
    <row r="43" spans="1:14" ht="12.75">
      <c r="A43" s="1">
        <f t="shared" si="3"/>
        <v>25</v>
      </c>
      <c r="B43" t="s">
        <v>220</v>
      </c>
      <c r="D43" t="s">
        <v>216</v>
      </c>
      <c r="E43" t="s">
        <v>167</v>
      </c>
      <c r="G43" t="s">
        <v>60</v>
      </c>
      <c r="H43" s="3" t="s">
        <v>179</v>
      </c>
      <c r="I43" s="4">
        <v>1</v>
      </c>
      <c r="J43" s="4">
        <v>0</v>
      </c>
      <c r="K43" s="4">
        <v>0</v>
      </c>
      <c r="L43" s="4">
        <f t="shared" si="2"/>
        <v>0</v>
      </c>
      <c r="M43" s="4">
        <v>4</v>
      </c>
      <c r="N43" s="4"/>
    </row>
    <row r="44" spans="1:15" ht="12.75">
      <c r="A44" s="1">
        <f t="shared" si="3"/>
        <v>26</v>
      </c>
      <c r="B44" t="s">
        <v>265</v>
      </c>
      <c r="D44" t="s">
        <v>213</v>
      </c>
      <c r="E44" t="s">
        <v>74</v>
      </c>
      <c r="G44" t="s">
        <v>62</v>
      </c>
      <c r="H44" s="3" t="s">
        <v>266</v>
      </c>
      <c r="I44" s="4">
        <v>1</v>
      </c>
      <c r="J44" s="4">
        <v>1</v>
      </c>
      <c r="K44" s="4">
        <v>0</v>
      </c>
      <c r="L44" s="4">
        <f>+J44+K44</f>
        <v>1</v>
      </c>
      <c r="M44" s="4">
        <v>0</v>
      </c>
      <c r="N44" s="4"/>
      <c r="O44" t="s">
        <v>7</v>
      </c>
    </row>
    <row r="45" spans="1:14" ht="12.75">
      <c r="A45" s="1">
        <f t="shared" si="3"/>
        <v>27</v>
      </c>
      <c r="B45" t="s">
        <v>237</v>
      </c>
      <c r="D45" t="s">
        <v>213</v>
      </c>
      <c r="E45" t="s">
        <v>84</v>
      </c>
      <c r="G45" t="s">
        <v>60</v>
      </c>
      <c r="H45" s="3" t="s">
        <v>267</v>
      </c>
      <c r="I45" s="4">
        <v>1</v>
      </c>
      <c r="J45" s="4">
        <v>1</v>
      </c>
      <c r="K45" s="4">
        <v>0</v>
      </c>
      <c r="L45" s="4">
        <f t="shared" si="2"/>
        <v>1</v>
      </c>
      <c r="M45" s="4">
        <v>0</v>
      </c>
      <c r="N45" s="4"/>
    </row>
    <row r="46" spans="1:14" ht="12.75">
      <c r="A46" s="1">
        <f t="shared" si="3"/>
        <v>28</v>
      </c>
      <c r="B46" t="s">
        <v>161</v>
      </c>
      <c r="D46" t="s">
        <v>216</v>
      </c>
      <c r="E46" t="s">
        <v>84</v>
      </c>
      <c r="G46" t="s">
        <v>60</v>
      </c>
      <c r="H46" s="3" t="s">
        <v>73</v>
      </c>
      <c r="I46" s="4">
        <v>1</v>
      </c>
      <c r="J46" s="4">
        <v>0</v>
      </c>
      <c r="K46" s="4">
        <v>2</v>
      </c>
      <c r="L46" s="4">
        <f t="shared" si="2"/>
        <v>2</v>
      </c>
      <c r="M46" s="4">
        <v>4</v>
      </c>
      <c r="N46" s="4"/>
    </row>
    <row r="47" spans="1:14" ht="12.75">
      <c r="A47" s="1">
        <f t="shared" si="3"/>
        <v>29</v>
      </c>
      <c r="B47" t="s">
        <v>238</v>
      </c>
      <c r="D47" t="s">
        <v>213</v>
      </c>
      <c r="E47" t="s">
        <v>77</v>
      </c>
      <c r="G47" t="s">
        <v>62</v>
      </c>
      <c r="H47" s="3" t="s">
        <v>268</v>
      </c>
      <c r="I47" s="4">
        <v>1</v>
      </c>
      <c r="J47" s="4">
        <v>0</v>
      </c>
      <c r="K47" s="4">
        <v>1</v>
      </c>
      <c r="L47" s="4">
        <f t="shared" si="2"/>
        <v>1</v>
      </c>
      <c r="M47" s="4">
        <v>2</v>
      </c>
      <c r="N47" s="4"/>
    </row>
    <row r="48" spans="1:14" ht="12.75">
      <c r="A48" s="1">
        <f t="shared" si="3"/>
        <v>30</v>
      </c>
      <c r="B48" t="s">
        <v>239</v>
      </c>
      <c r="D48" t="s">
        <v>216</v>
      </c>
      <c r="E48" t="s">
        <v>74</v>
      </c>
      <c r="G48" t="s">
        <v>60</v>
      </c>
      <c r="H48" s="3" t="s">
        <v>146</v>
      </c>
      <c r="I48" s="4">
        <v>1</v>
      </c>
      <c r="J48" s="4">
        <v>0</v>
      </c>
      <c r="K48" s="4">
        <v>1</v>
      </c>
      <c r="L48" s="4">
        <f t="shared" si="2"/>
        <v>1</v>
      </c>
      <c r="M48" s="4">
        <v>0</v>
      </c>
      <c r="N48" s="4"/>
    </row>
    <row r="49" spans="1:14" ht="12.75">
      <c r="A49" s="1">
        <f t="shared" si="3"/>
        <v>31</v>
      </c>
      <c r="B49" t="s">
        <v>240</v>
      </c>
      <c r="D49" t="s">
        <v>213</v>
      </c>
      <c r="E49" t="s">
        <v>74</v>
      </c>
      <c r="G49" t="s">
        <v>60</v>
      </c>
      <c r="H49" s="3" t="s">
        <v>254</v>
      </c>
      <c r="I49" s="4">
        <v>1</v>
      </c>
      <c r="J49" s="4">
        <v>0</v>
      </c>
      <c r="K49" s="4">
        <v>1</v>
      </c>
      <c r="L49" s="4">
        <f t="shared" si="2"/>
        <v>1</v>
      </c>
      <c r="M49" s="4">
        <v>2</v>
      </c>
      <c r="N49" s="4"/>
    </row>
    <row r="50" spans="1:15" ht="12.75">
      <c r="A50" s="1">
        <f t="shared" si="3"/>
        <v>32</v>
      </c>
      <c r="B50" t="s">
        <v>162</v>
      </c>
      <c r="D50" t="s">
        <v>216</v>
      </c>
      <c r="E50" t="s">
        <v>77</v>
      </c>
      <c r="G50" t="s">
        <v>60</v>
      </c>
      <c r="H50" s="3" t="s">
        <v>96</v>
      </c>
      <c r="I50" s="5">
        <v>1</v>
      </c>
      <c r="J50" s="5">
        <v>0</v>
      </c>
      <c r="K50" s="5">
        <v>1</v>
      </c>
      <c r="L50" s="4">
        <f t="shared" si="2"/>
        <v>1</v>
      </c>
      <c r="M50" s="5">
        <v>2</v>
      </c>
      <c r="O50" t="s">
        <v>7</v>
      </c>
    </row>
    <row r="51" spans="1:15" ht="12.75">
      <c r="A51" s="1">
        <f t="shared" si="3"/>
        <v>33</v>
      </c>
      <c r="B51" t="s">
        <v>221</v>
      </c>
      <c r="D51" t="s">
        <v>216</v>
      </c>
      <c r="E51" t="s">
        <v>70</v>
      </c>
      <c r="G51" t="s">
        <v>60</v>
      </c>
      <c r="H51" s="3" t="s">
        <v>254</v>
      </c>
      <c r="I51" s="5">
        <v>1</v>
      </c>
      <c r="J51" s="5">
        <v>0</v>
      </c>
      <c r="K51" s="5">
        <v>0</v>
      </c>
      <c r="L51" s="4">
        <f t="shared" si="2"/>
        <v>0</v>
      </c>
      <c r="M51" s="5">
        <v>0</v>
      </c>
      <c r="O51" t="s">
        <v>7</v>
      </c>
    </row>
    <row r="52" spans="1:15" ht="12.75">
      <c r="A52" s="1">
        <f t="shared" si="3"/>
        <v>34</v>
      </c>
      <c r="B52" t="s">
        <v>164</v>
      </c>
      <c r="D52" t="s">
        <v>216</v>
      </c>
      <c r="E52" t="s">
        <v>77</v>
      </c>
      <c r="G52" t="s">
        <v>62</v>
      </c>
      <c r="H52" s="3" t="s">
        <v>269</v>
      </c>
      <c r="I52" s="5">
        <v>1</v>
      </c>
      <c r="J52" s="5">
        <v>0</v>
      </c>
      <c r="K52" s="5">
        <v>0</v>
      </c>
      <c r="L52" s="4">
        <f t="shared" si="2"/>
        <v>0</v>
      </c>
      <c r="M52" s="5">
        <v>12</v>
      </c>
      <c r="O52" t="s">
        <v>7</v>
      </c>
    </row>
    <row r="53" spans="1:15" ht="12.75">
      <c r="A53" s="1">
        <f t="shared" si="3"/>
        <v>35</v>
      </c>
      <c r="B53" t="s">
        <v>222</v>
      </c>
      <c r="D53" t="s">
        <v>216</v>
      </c>
      <c r="E53" t="s">
        <v>167</v>
      </c>
      <c r="G53" t="s">
        <v>62</v>
      </c>
      <c r="H53" s="3" t="s">
        <v>193</v>
      </c>
      <c r="I53" s="5">
        <v>1</v>
      </c>
      <c r="J53" s="5">
        <v>0</v>
      </c>
      <c r="K53" s="5">
        <v>0</v>
      </c>
      <c r="L53" s="4">
        <f t="shared" si="2"/>
        <v>0</v>
      </c>
      <c r="M53" s="5">
        <v>0</v>
      </c>
      <c r="O53" t="s">
        <v>194</v>
      </c>
    </row>
    <row r="54" spans="1:13" ht="12.75">
      <c r="A54" s="1">
        <f t="shared" si="3"/>
        <v>36</v>
      </c>
      <c r="B54" t="s">
        <v>165</v>
      </c>
      <c r="D54" t="s">
        <v>213</v>
      </c>
      <c r="E54" t="s">
        <v>70</v>
      </c>
      <c r="G54" t="s">
        <v>60</v>
      </c>
      <c r="H54" s="3" t="s">
        <v>270</v>
      </c>
      <c r="I54" s="5">
        <v>1</v>
      </c>
      <c r="J54" s="5">
        <v>0</v>
      </c>
      <c r="K54" s="5">
        <v>0</v>
      </c>
      <c r="L54" s="4">
        <f t="shared" si="2"/>
        <v>0</v>
      </c>
      <c r="M54" s="5">
        <v>0</v>
      </c>
    </row>
    <row r="55" ht="12.75">
      <c r="A55" s="1"/>
    </row>
    <row r="56" spans="1:16" s="1" customFormat="1" ht="12.75">
      <c r="A56" s="1" t="s">
        <v>7</v>
      </c>
      <c r="B56" s="1" t="s">
        <v>14</v>
      </c>
      <c r="I56" s="6">
        <f aca="true" t="shared" si="4" ref="I56:N56">SUM(I18:I54)</f>
        <v>35</v>
      </c>
      <c r="J56" s="6">
        <f t="shared" si="4"/>
        <v>4</v>
      </c>
      <c r="K56" s="6">
        <f t="shared" si="4"/>
        <v>10</v>
      </c>
      <c r="L56" s="6">
        <f t="shared" si="4"/>
        <v>14</v>
      </c>
      <c r="M56" s="6">
        <f t="shared" si="4"/>
        <v>36</v>
      </c>
      <c r="N56" s="6">
        <f t="shared" si="4"/>
        <v>0</v>
      </c>
      <c r="P56" s="8"/>
    </row>
    <row r="57" spans="1:14" ht="12.75">
      <c r="A57" s="1"/>
      <c r="J57" s="5"/>
      <c r="K57" s="5"/>
      <c r="L57" s="5"/>
      <c r="M57" s="5"/>
      <c r="N57" s="5" t="s">
        <v>7</v>
      </c>
    </row>
    <row r="58" spans="1:14" ht="12.75">
      <c r="A58" s="1">
        <v>1</v>
      </c>
      <c r="B58" s="8" t="s">
        <v>271</v>
      </c>
      <c r="D58" t="s">
        <v>213</v>
      </c>
      <c r="E58" t="s">
        <v>84</v>
      </c>
      <c r="G58" t="s">
        <v>60</v>
      </c>
      <c r="H58" s="3" t="s">
        <v>79</v>
      </c>
      <c r="I58">
        <v>1</v>
      </c>
      <c r="J58">
        <v>0</v>
      </c>
      <c r="K58">
        <v>0</v>
      </c>
      <c r="L58" s="4">
        <f>+J58+K58</f>
        <v>0</v>
      </c>
      <c r="M58">
        <v>2</v>
      </c>
      <c r="N58" s="5"/>
    </row>
    <row r="59" spans="1:14" ht="12.75">
      <c r="A59" s="1">
        <v>2</v>
      </c>
      <c r="B59" s="8" t="s">
        <v>272</v>
      </c>
      <c r="D59" t="s">
        <v>216</v>
      </c>
      <c r="E59" t="s">
        <v>84</v>
      </c>
      <c r="G59" t="s">
        <v>60</v>
      </c>
      <c r="H59" s="3" t="s">
        <v>205</v>
      </c>
      <c r="I59">
        <v>1</v>
      </c>
      <c r="J59">
        <v>0</v>
      </c>
      <c r="K59">
        <v>0</v>
      </c>
      <c r="L59" s="4">
        <f>+J59+K59</f>
        <v>0</v>
      </c>
      <c r="M59">
        <v>2</v>
      </c>
      <c r="N59" s="5"/>
    </row>
    <row r="60" spans="1:15" ht="12.75">
      <c r="A60" s="1">
        <v>3</v>
      </c>
      <c r="B60" s="8" t="s">
        <v>198</v>
      </c>
      <c r="D60" t="s">
        <v>216</v>
      </c>
      <c r="E60" t="s">
        <v>84</v>
      </c>
      <c r="G60" t="s">
        <v>60</v>
      </c>
      <c r="H60" s="3" t="s">
        <v>175</v>
      </c>
      <c r="I60">
        <v>0</v>
      </c>
      <c r="J60">
        <v>0</v>
      </c>
      <c r="K60">
        <v>0</v>
      </c>
      <c r="L60" s="4">
        <f>+J60+K60</f>
        <v>0</v>
      </c>
      <c r="M60">
        <v>0</v>
      </c>
      <c r="N60" s="5"/>
      <c r="O60" t="s">
        <v>207</v>
      </c>
    </row>
    <row r="61" spans="1:14" ht="12.75">
      <c r="A61" s="1">
        <v>4</v>
      </c>
      <c r="B61" s="8" t="s">
        <v>196</v>
      </c>
      <c r="D61" t="s">
        <v>213</v>
      </c>
      <c r="E61" t="s">
        <v>84</v>
      </c>
      <c r="G61" t="s">
        <v>60</v>
      </c>
      <c r="H61" s="3" t="s">
        <v>273</v>
      </c>
      <c r="I61">
        <v>1</v>
      </c>
      <c r="J61">
        <v>0</v>
      </c>
      <c r="K61">
        <v>1</v>
      </c>
      <c r="L61" s="4">
        <f>+J61+K61</f>
        <v>1</v>
      </c>
      <c r="M61">
        <v>0</v>
      </c>
      <c r="N61" s="5"/>
    </row>
    <row r="62" spans="1:14" ht="12.75">
      <c r="A62" s="1"/>
      <c r="N62" s="5" t="s">
        <v>7</v>
      </c>
    </row>
    <row r="63" spans="2:16" s="1" customFormat="1" ht="12.75">
      <c r="B63" s="1" t="s">
        <v>15</v>
      </c>
      <c r="I63" s="6">
        <f aca="true" t="shared" si="5" ref="I63:N63">SUM(I58:I62)</f>
        <v>3</v>
      </c>
      <c r="J63" s="6">
        <f t="shared" si="5"/>
        <v>0</v>
      </c>
      <c r="K63" s="6">
        <f t="shared" si="5"/>
        <v>1</v>
      </c>
      <c r="L63" s="6">
        <f t="shared" si="5"/>
        <v>1</v>
      </c>
      <c r="M63" s="6">
        <f t="shared" si="5"/>
        <v>4</v>
      </c>
      <c r="N63" s="6">
        <f t="shared" si="5"/>
        <v>0</v>
      </c>
      <c r="P63" s="8"/>
    </row>
    <row r="64" spans="1:14" ht="12.75">
      <c r="A64" s="1"/>
      <c r="N64" s="5" t="s">
        <v>7</v>
      </c>
    </row>
    <row r="65" spans="2:14" s="1" customFormat="1" ht="12.75">
      <c r="B65" s="1" t="s">
        <v>17</v>
      </c>
      <c r="I65" s="6">
        <f aca="true" t="shared" si="6" ref="I65:N65">+I16+I56+I63</f>
        <v>44</v>
      </c>
      <c r="J65" s="6">
        <f t="shared" si="6"/>
        <v>4</v>
      </c>
      <c r="K65" s="6">
        <f t="shared" si="6"/>
        <v>11</v>
      </c>
      <c r="L65" s="6">
        <f t="shared" si="6"/>
        <v>15</v>
      </c>
      <c r="M65" s="6">
        <f t="shared" si="6"/>
        <v>42</v>
      </c>
      <c r="N65" s="6">
        <f t="shared" si="6"/>
        <v>0</v>
      </c>
    </row>
    <row r="66" ht="12.75">
      <c r="A66" s="1"/>
    </row>
    <row r="67" ht="12.75">
      <c r="A67" s="1"/>
    </row>
    <row r="68" ht="12.75">
      <c r="A68" s="1" t="s">
        <v>18</v>
      </c>
    </row>
    <row r="69" ht="12.75">
      <c r="A69" s="1"/>
    </row>
    <row r="70" spans="1:16" s="1" customFormat="1" ht="15" customHeight="1">
      <c r="A70" s="13" t="s">
        <v>208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ht="12.75">
      <c r="A71" s="1"/>
    </row>
    <row r="73" spans="5:6" ht="12.75">
      <c r="E73" t="s">
        <v>180</v>
      </c>
      <c r="F73" t="s">
        <v>308</v>
      </c>
    </row>
    <row r="74" spans="5:6" ht="12.75">
      <c r="E74" t="s">
        <v>181</v>
      </c>
      <c r="F74" t="s">
        <v>309</v>
      </c>
    </row>
    <row r="76" spans="4:13" ht="12.75">
      <c r="D76" t="s">
        <v>213</v>
      </c>
      <c r="E76" t="s">
        <v>70</v>
      </c>
      <c r="F76" t="s">
        <v>303</v>
      </c>
      <c r="I76">
        <v>6</v>
      </c>
      <c r="J76">
        <v>2</v>
      </c>
      <c r="K76">
        <v>1</v>
      </c>
      <c r="L76" s="4">
        <f aca="true" t="shared" si="7" ref="L76:L86">+J76+K76</f>
        <v>3</v>
      </c>
      <c r="M76" s="4">
        <v>0</v>
      </c>
    </row>
    <row r="77" spans="5:13" ht="12.75">
      <c r="E77" t="s">
        <v>302</v>
      </c>
      <c r="F77" t="s">
        <v>304</v>
      </c>
      <c r="I77">
        <v>6</v>
      </c>
      <c r="J77">
        <v>0</v>
      </c>
      <c r="K77">
        <v>3</v>
      </c>
      <c r="L77" s="4">
        <f t="shared" si="7"/>
        <v>3</v>
      </c>
      <c r="M77" s="4">
        <v>16</v>
      </c>
    </row>
    <row r="78" spans="5:13" ht="12.75">
      <c r="E78" t="s">
        <v>74</v>
      </c>
      <c r="F78" t="s">
        <v>305</v>
      </c>
      <c r="I78">
        <v>6</v>
      </c>
      <c r="J78">
        <v>1</v>
      </c>
      <c r="K78">
        <v>2</v>
      </c>
      <c r="L78" s="4">
        <f t="shared" si="7"/>
        <v>3</v>
      </c>
      <c r="M78" s="4">
        <v>2</v>
      </c>
    </row>
    <row r="79" spans="5:13" ht="12.75">
      <c r="E79" t="s">
        <v>84</v>
      </c>
      <c r="F79" t="s">
        <v>306</v>
      </c>
      <c r="I79">
        <v>6</v>
      </c>
      <c r="J79">
        <v>1</v>
      </c>
      <c r="K79">
        <v>3</v>
      </c>
      <c r="L79" s="4">
        <f t="shared" si="7"/>
        <v>4</v>
      </c>
      <c r="M79" s="4">
        <v>10</v>
      </c>
    </row>
    <row r="80" spans="5:13" ht="12.75">
      <c r="E80" t="s">
        <v>167</v>
      </c>
      <c r="F80" t="s">
        <v>307</v>
      </c>
      <c r="I80">
        <v>5</v>
      </c>
      <c r="J80">
        <v>0</v>
      </c>
      <c r="K80">
        <v>0</v>
      </c>
      <c r="L80" s="4">
        <f t="shared" si="7"/>
        <v>0</v>
      </c>
      <c r="M80" s="4">
        <v>6</v>
      </c>
    </row>
    <row r="81" spans="5:13" ht="12.75">
      <c r="E81" t="s">
        <v>183</v>
      </c>
      <c r="F81" t="s">
        <v>185</v>
      </c>
      <c r="I81">
        <v>1</v>
      </c>
      <c r="J81">
        <v>0</v>
      </c>
      <c r="K81">
        <v>0</v>
      </c>
      <c r="L81" s="4">
        <f t="shared" si="7"/>
        <v>0</v>
      </c>
      <c r="M81" s="4">
        <v>0</v>
      </c>
    </row>
    <row r="82" spans="5:13" ht="12.75">
      <c r="E82" t="s">
        <v>215</v>
      </c>
      <c r="F82" t="s">
        <v>185</v>
      </c>
      <c r="I82">
        <v>1</v>
      </c>
      <c r="J82">
        <v>0</v>
      </c>
      <c r="K82">
        <v>1</v>
      </c>
      <c r="L82" s="4">
        <f t="shared" si="7"/>
        <v>1</v>
      </c>
      <c r="M82" s="4">
        <v>0</v>
      </c>
    </row>
    <row r="83" spans="5:13" ht="12.75">
      <c r="E83" t="s">
        <v>140</v>
      </c>
      <c r="F83" t="s">
        <v>186</v>
      </c>
      <c r="I83">
        <v>1</v>
      </c>
      <c r="J83">
        <v>0</v>
      </c>
      <c r="K83">
        <v>0</v>
      </c>
      <c r="L83" s="4">
        <f t="shared" si="7"/>
        <v>0</v>
      </c>
      <c r="M83" s="4">
        <v>0</v>
      </c>
    </row>
    <row r="84" spans="5:13" ht="12.75">
      <c r="E84" t="s">
        <v>133</v>
      </c>
      <c r="F84" t="s">
        <v>185</v>
      </c>
      <c r="I84">
        <v>1</v>
      </c>
      <c r="J84">
        <v>0</v>
      </c>
      <c r="K84">
        <v>0</v>
      </c>
      <c r="L84" s="4">
        <f t="shared" si="7"/>
        <v>0</v>
      </c>
      <c r="M84" s="4">
        <v>0</v>
      </c>
    </row>
    <row r="85" spans="5:13" ht="12.75">
      <c r="E85" t="s">
        <v>184</v>
      </c>
      <c r="F85" t="s">
        <v>185</v>
      </c>
      <c r="I85">
        <v>1</v>
      </c>
      <c r="J85">
        <v>0</v>
      </c>
      <c r="K85">
        <v>0</v>
      </c>
      <c r="L85" s="4">
        <f t="shared" si="7"/>
        <v>0</v>
      </c>
      <c r="M85" s="4">
        <v>2</v>
      </c>
    </row>
    <row r="86" spans="5:13" ht="12.75">
      <c r="E86" t="s">
        <v>182</v>
      </c>
      <c r="F86" t="s">
        <v>186</v>
      </c>
      <c r="I86">
        <v>1</v>
      </c>
      <c r="J86">
        <v>0</v>
      </c>
      <c r="K86">
        <v>0</v>
      </c>
      <c r="L86" s="4">
        <f t="shared" si="7"/>
        <v>0</v>
      </c>
      <c r="M86" s="4">
        <v>0</v>
      </c>
    </row>
    <row r="88" spans="9:14" ht="12.75">
      <c r="I88" s="6">
        <f aca="true" t="shared" si="8" ref="I88:N88">SUM(I76:I87)</f>
        <v>35</v>
      </c>
      <c r="J88" s="6">
        <f t="shared" si="8"/>
        <v>4</v>
      </c>
      <c r="K88" s="6">
        <f t="shared" si="8"/>
        <v>10</v>
      </c>
      <c r="L88" s="6">
        <f t="shared" si="8"/>
        <v>14</v>
      </c>
      <c r="M88" s="6">
        <f t="shared" si="8"/>
        <v>36</v>
      </c>
      <c r="N88" s="6">
        <f t="shared" si="8"/>
        <v>0</v>
      </c>
    </row>
    <row r="91" spans="5:13" ht="12.75">
      <c r="E91" t="s">
        <v>84</v>
      </c>
      <c r="F91" t="s">
        <v>368</v>
      </c>
      <c r="I91">
        <v>3</v>
      </c>
      <c r="J91">
        <v>0</v>
      </c>
      <c r="K91">
        <v>1</v>
      </c>
      <c r="L91" s="4">
        <f>+J91+K91</f>
        <v>1</v>
      </c>
      <c r="M91">
        <v>4</v>
      </c>
    </row>
    <row r="93" spans="9:14" ht="12.75">
      <c r="I93" s="6">
        <f aca="true" t="shared" si="9" ref="I93:N93">SUM(I91:I92)</f>
        <v>3</v>
      </c>
      <c r="J93" s="6">
        <f t="shared" si="9"/>
        <v>0</v>
      </c>
      <c r="K93" s="6">
        <f t="shared" si="9"/>
        <v>1</v>
      </c>
      <c r="L93" s="6">
        <f t="shared" si="9"/>
        <v>1</v>
      </c>
      <c r="M93" s="6">
        <f t="shared" si="9"/>
        <v>4</v>
      </c>
      <c r="N93" s="6">
        <f t="shared" si="9"/>
        <v>0</v>
      </c>
    </row>
  </sheetData>
  <mergeCells count="1">
    <mergeCell ref="A70:P70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96"/>
  <sheetViews>
    <sheetView workbookViewId="0" topLeftCell="A52">
      <selection activeCell="E80" sqref="E80"/>
    </sheetView>
  </sheetViews>
  <sheetFormatPr defaultColWidth="9.140625" defaultRowHeight="12.75"/>
  <cols>
    <col min="1" max="1" width="3.00390625" style="1" customWidth="1"/>
    <col min="2" max="2" width="8.7109375" style="0" customWidth="1"/>
    <col min="3" max="3" width="3.00390625" style="0" bestFit="1" customWidth="1"/>
    <col min="4" max="4" width="4.57421875" style="0" customWidth="1"/>
    <col min="5" max="5" width="17.7109375" style="0" bestFit="1" customWidth="1"/>
    <col min="6" max="6" width="2.57421875" style="0" customWidth="1"/>
    <col min="7" max="7" width="8.28125" style="0" bestFit="1" customWidth="1"/>
    <col min="8" max="8" width="8.00390625" style="0" customWidth="1"/>
    <col min="9" max="9" width="3.7109375" style="0" customWidth="1"/>
    <col min="10" max="10" width="4.57421875" style="0" customWidth="1"/>
    <col min="11" max="11" width="3.00390625" style="0" customWidth="1"/>
    <col min="12" max="12" width="4.7109375" style="0" customWidth="1"/>
    <col min="13" max="14" width="4.421875" style="0" customWidth="1"/>
    <col min="15" max="15" width="32.57421875" style="0" bestFit="1" customWidth="1"/>
    <col min="16" max="16" width="23.140625" style="0" bestFit="1" customWidth="1"/>
    <col min="17" max="17" width="3.7109375" style="0" bestFit="1" customWidth="1"/>
  </cols>
  <sheetData>
    <row r="1" spans="5:15" s="1" customFormat="1" ht="12.75">
      <c r="E1" s="1" t="s">
        <v>35</v>
      </c>
      <c r="O1" s="10">
        <f ca="1">NOW()</f>
        <v>40238.5491400463</v>
      </c>
    </row>
    <row r="2" s="1" customFormat="1" ht="12.75"/>
    <row r="3" spans="2:17" s="1" customFormat="1" ht="12.75">
      <c r="B3" s="1" t="s">
        <v>0</v>
      </c>
      <c r="E3" s="1" t="s">
        <v>1</v>
      </c>
      <c r="G3" s="1" t="s">
        <v>2</v>
      </c>
      <c r="H3" s="1" t="s">
        <v>3</v>
      </c>
      <c r="I3" s="1" t="s">
        <v>11</v>
      </c>
      <c r="J3" s="1" t="s">
        <v>4</v>
      </c>
      <c r="K3" s="1" t="s">
        <v>5</v>
      </c>
      <c r="L3" s="1" t="s">
        <v>8</v>
      </c>
      <c r="M3" s="1" t="s">
        <v>6</v>
      </c>
      <c r="N3" s="9" t="s">
        <v>13</v>
      </c>
      <c r="O3" s="1" t="s">
        <v>9</v>
      </c>
      <c r="P3" s="1" t="s">
        <v>10</v>
      </c>
      <c r="Q3" s="1" t="s">
        <v>150</v>
      </c>
    </row>
    <row r="5" spans="1:17" ht="12.75">
      <c r="A5" s="1">
        <v>1</v>
      </c>
      <c r="B5" t="s">
        <v>40</v>
      </c>
      <c r="C5" t="s">
        <v>7</v>
      </c>
      <c r="D5" t="s">
        <v>7</v>
      </c>
      <c r="E5" t="s">
        <v>72</v>
      </c>
      <c r="H5" s="2"/>
      <c r="I5" s="4">
        <v>0</v>
      </c>
      <c r="J5" s="4">
        <v>0</v>
      </c>
      <c r="K5" s="4">
        <v>0</v>
      </c>
      <c r="L5" s="4">
        <f>+J5+K5</f>
        <v>0</v>
      </c>
      <c r="M5" s="4">
        <v>0</v>
      </c>
      <c r="N5" s="5" t="s">
        <v>7</v>
      </c>
      <c r="O5" t="s">
        <v>48</v>
      </c>
      <c r="P5" t="s">
        <v>207</v>
      </c>
      <c r="Q5" t="s">
        <v>149</v>
      </c>
    </row>
    <row r="6" spans="1:17" ht="12.75">
      <c r="A6" s="1">
        <v>2</v>
      </c>
      <c r="B6" t="s">
        <v>42</v>
      </c>
      <c r="E6" t="s">
        <v>46</v>
      </c>
      <c r="H6" s="2"/>
      <c r="I6" s="4">
        <v>0</v>
      </c>
      <c r="J6" s="4">
        <v>0</v>
      </c>
      <c r="K6" s="4">
        <v>0</v>
      </c>
      <c r="L6" s="4">
        <v>0</v>
      </c>
      <c r="M6" s="4">
        <v>0</v>
      </c>
      <c r="N6" s="5"/>
      <c r="O6" t="s">
        <v>48</v>
      </c>
      <c r="P6" t="s">
        <v>207</v>
      </c>
      <c r="Q6" t="s">
        <v>149</v>
      </c>
    </row>
    <row r="7" spans="1:17" ht="12.75">
      <c r="A7" s="1">
        <v>3</v>
      </c>
      <c r="B7" t="s">
        <v>43</v>
      </c>
      <c r="E7" t="s">
        <v>44</v>
      </c>
      <c r="H7" s="2"/>
      <c r="I7" s="4">
        <v>1</v>
      </c>
      <c r="J7" s="4">
        <v>0</v>
      </c>
      <c r="K7" s="4">
        <v>0</v>
      </c>
      <c r="L7" s="4">
        <v>0</v>
      </c>
      <c r="M7" s="4">
        <v>0</v>
      </c>
      <c r="N7" s="5"/>
      <c r="O7" t="s">
        <v>48</v>
      </c>
      <c r="P7" t="s">
        <v>80</v>
      </c>
      <c r="Q7" t="s">
        <v>149</v>
      </c>
    </row>
    <row r="8" spans="1:17" ht="12.75">
      <c r="A8" s="1">
        <v>4</v>
      </c>
      <c r="B8" t="s">
        <v>45</v>
      </c>
      <c r="E8" t="s">
        <v>71</v>
      </c>
      <c r="H8" s="2"/>
      <c r="I8" s="4">
        <v>0</v>
      </c>
      <c r="J8" s="4">
        <v>0</v>
      </c>
      <c r="K8" s="4">
        <v>0</v>
      </c>
      <c r="L8" s="4">
        <v>0</v>
      </c>
      <c r="M8" s="4">
        <v>0</v>
      </c>
      <c r="N8" s="5"/>
      <c r="O8" t="s">
        <v>48</v>
      </c>
      <c r="P8" t="s">
        <v>207</v>
      </c>
      <c r="Q8" t="s">
        <v>149</v>
      </c>
    </row>
    <row r="9" spans="1:17" ht="12.75">
      <c r="A9" s="1">
        <v>5</v>
      </c>
      <c r="B9" t="s">
        <v>47</v>
      </c>
      <c r="E9" t="s">
        <v>41</v>
      </c>
      <c r="H9" s="2"/>
      <c r="I9" s="4">
        <v>0</v>
      </c>
      <c r="J9" s="4">
        <v>0</v>
      </c>
      <c r="K9" s="4">
        <v>0</v>
      </c>
      <c r="L9" s="4">
        <v>0</v>
      </c>
      <c r="M9" s="4">
        <v>0</v>
      </c>
      <c r="N9" s="5"/>
      <c r="O9" t="s">
        <v>48</v>
      </c>
      <c r="P9" t="s">
        <v>207</v>
      </c>
      <c r="Q9" t="s">
        <v>149</v>
      </c>
    </row>
    <row r="10" spans="1:17" ht="12.75">
      <c r="A10" s="1">
        <v>6</v>
      </c>
      <c r="B10" t="s">
        <v>51</v>
      </c>
      <c r="E10" t="s">
        <v>54</v>
      </c>
      <c r="G10" t="s">
        <v>60</v>
      </c>
      <c r="H10" s="2" t="s">
        <v>61</v>
      </c>
      <c r="I10" s="4">
        <v>1</v>
      </c>
      <c r="J10" s="4">
        <v>1</v>
      </c>
      <c r="K10" s="4">
        <v>0</v>
      </c>
      <c r="L10" s="4">
        <v>1</v>
      </c>
      <c r="M10" s="4">
        <v>0</v>
      </c>
      <c r="N10" s="4">
        <v>1</v>
      </c>
      <c r="O10" t="s">
        <v>101</v>
      </c>
      <c r="Q10" t="s">
        <v>149</v>
      </c>
    </row>
    <row r="11" spans="1:17" ht="12.75">
      <c r="A11" s="1">
        <v>7</v>
      </c>
      <c r="B11" t="s">
        <v>52</v>
      </c>
      <c r="E11" t="s">
        <v>55</v>
      </c>
      <c r="G11" t="s">
        <v>62</v>
      </c>
      <c r="H11" s="2" t="s">
        <v>63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5">
        <v>0</v>
      </c>
      <c r="O11" t="s">
        <v>101</v>
      </c>
      <c r="P11" t="s">
        <v>207</v>
      </c>
      <c r="Q11" t="s">
        <v>149</v>
      </c>
    </row>
    <row r="12" spans="1:17" ht="12.75">
      <c r="A12" s="1">
        <v>8</v>
      </c>
      <c r="B12" t="s">
        <v>53</v>
      </c>
      <c r="E12" t="s">
        <v>56</v>
      </c>
      <c r="G12" t="s">
        <v>62</v>
      </c>
      <c r="H12" s="2" t="s">
        <v>64</v>
      </c>
      <c r="I12" s="4">
        <v>1</v>
      </c>
      <c r="J12" s="4">
        <v>1</v>
      </c>
      <c r="K12" s="4">
        <v>0</v>
      </c>
      <c r="L12" s="4">
        <v>1</v>
      </c>
      <c r="M12" s="4">
        <v>0</v>
      </c>
      <c r="N12" s="4">
        <v>1</v>
      </c>
      <c r="O12" t="s">
        <v>101</v>
      </c>
      <c r="Q12" t="s">
        <v>149</v>
      </c>
    </row>
    <row r="13" spans="1:17" ht="12.75">
      <c r="A13" s="1">
        <v>9</v>
      </c>
      <c r="B13" t="s">
        <v>53</v>
      </c>
      <c r="E13" t="s">
        <v>65</v>
      </c>
      <c r="G13" t="s">
        <v>60</v>
      </c>
      <c r="H13" s="2" t="s">
        <v>66</v>
      </c>
      <c r="I13" s="4">
        <v>1</v>
      </c>
      <c r="J13" s="4">
        <v>0</v>
      </c>
      <c r="K13" s="4">
        <v>1</v>
      </c>
      <c r="L13" s="4">
        <v>1</v>
      </c>
      <c r="M13" s="4">
        <v>0</v>
      </c>
      <c r="N13" s="4">
        <v>1</v>
      </c>
      <c r="O13" t="s">
        <v>102</v>
      </c>
      <c r="Q13" t="s">
        <v>149</v>
      </c>
    </row>
    <row r="14" spans="1:17" ht="12.75">
      <c r="A14" s="1">
        <v>10</v>
      </c>
      <c r="B14" t="s">
        <v>67</v>
      </c>
      <c r="E14" t="s">
        <v>70</v>
      </c>
      <c r="G14" t="s">
        <v>60</v>
      </c>
      <c r="H14" s="2" t="s">
        <v>73</v>
      </c>
      <c r="I14" s="4">
        <v>1</v>
      </c>
      <c r="J14" s="4">
        <v>0</v>
      </c>
      <c r="K14" s="4">
        <v>1</v>
      </c>
      <c r="L14" s="4">
        <v>1</v>
      </c>
      <c r="M14" s="4">
        <v>5</v>
      </c>
      <c r="N14" s="5">
        <f>-N145</f>
        <v>0</v>
      </c>
      <c r="O14" t="s">
        <v>68</v>
      </c>
      <c r="Q14" t="s">
        <v>149</v>
      </c>
    </row>
    <row r="15" spans="1:17" ht="12.75">
      <c r="A15" s="1">
        <v>11</v>
      </c>
      <c r="B15" t="s">
        <v>76</v>
      </c>
      <c r="E15" t="s">
        <v>77</v>
      </c>
      <c r="G15" t="s">
        <v>62</v>
      </c>
      <c r="H15" s="2" t="s">
        <v>78</v>
      </c>
      <c r="I15" s="4">
        <v>1</v>
      </c>
      <c r="J15" s="4">
        <v>1</v>
      </c>
      <c r="K15" s="4">
        <v>1</v>
      </c>
      <c r="L15" s="4">
        <v>2</v>
      </c>
      <c r="M15" s="4">
        <v>0</v>
      </c>
      <c r="N15" s="4">
        <v>2</v>
      </c>
      <c r="O15" t="s">
        <v>68</v>
      </c>
      <c r="Q15" t="s">
        <v>149</v>
      </c>
    </row>
    <row r="16" spans="8:14" ht="12.75">
      <c r="H16" s="3"/>
      <c r="I16" s="4"/>
      <c r="J16" s="4"/>
      <c r="K16" s="4"/>
      <c r="L16" s="4"/>
      <c r="M16" s="4"/>
      <c r="N16" s="5" t="s">
        <v>7</v>
      </c>
    </row>
    <row r="17" spans="2:14" s="1" customFormat="1" ht="12.75">
      <c r="B17" s="1" t="s">
        <v>16</v>
      </c>
      <c r="H17" s="9"/>
      <c r="I17" s="7">
        <f aca="true" t="shared" si="0" ref="I17:N17">SUM(I5:I16)</f>
        <v>6</v>
      </c>
      <c r="J17" s="7">
        <f t="shared" si="0"/>
        <v>3</v>
      </c>
      <c r="K17" s="7">
        <f t="shared" si="0"/>
        <v>3</v>
      </c>
      <c r="L17" s="7">
        <f t="shared" si="0"/>
        <v>6</v>
      </c>
      <c r="M17" s="7">
        <f t="shared" si="0"/>
        <v>5</v>
      </c>
      <c r="N17" s="7">
        <f t="shared" si="0"/>
        <v>5</v>
      </c>
    </row>
    <row r="18" spans="8:14" ht="12.75">
      <c r="H18" s="3"/>
      <c r="I18" s="4"/>
      <c r="J18" s="4"/>
      <c r="K18" s="4"/>
      <c r="L18" s="4"/>
      <c r="M18" s="4"/>
      <c r="N18" s="5" t="s">
        <v>7</v>
      </c>
    </row>
    <row r="19" spans="1:17" ht="12.75">
      <c r="A19" s="1">
        <v>1</v>
      </c>
      <c r="B19" t="s">
        <v>75</v>
      </c>
      <c r="C19" t="s">
        <v>7</v>
      </c>
      <c r="D19" t="s">
        <v>7</v>
      </c>
      <c r="E19" t="s">
        <v>74</v>
      </c>
      <c r="G19" t="s">
        <v>60</v>
      </c>
      <c r="H19" s="3" t="s">
        <v>79</v>
      </c>
      <c r="I19" s="4">
        <v>1</v>
      </c>
      <c r="J19" s="4">
        <v>0</v>
      </c>
      <c r="K19" s="4">
        <v>0</v>
      </c>
      <c r="L19" s="4">
        <f>J19+K19</f>
        <v>0</v>
      </c>
      <c r="M19" s="4">
        <v>0</v>
      </c>
      <c r="N19" s="4">
        <v>-1</v>
      </c>
      <c r="O19" t="s">
        <v>12</v>
      </c>
      <c r="P19" t="s">
        <v>59</v>
      </c>
      <c r="Q19" t="s">
        <v>149</v>
      </c>
    </row>
    <row r="20" spans="1:17" ht="12.75">
      <c r="A20" s="1">
        <f>A19+1</f>
        <v>2</v>
      </c>
      <c r="B20" t="s">
        <v>81</v>
      </c>
      <c r="D20" t="s">
        <v>7</v>
      </c>
      <c r="E20" t="s">
        <v>82</v>
      </c>
      <c r="G20" t="s">
        <v>62</v>
      </c>
      <c r="H20" s="3" t="s">
        <v>85</v>
      </c>
      <c r="I20" s="4">
        <v>1</v>
      </c>
      <c r="J20" s="4">
        <v>0</v>
      </c>
      <c r="K20" s="4">
        <v>1</v>
      </c>
      <c r="L20" s="4">
        <f aca="true" t="shared" si="1" ref="L20:L55">J20+K20</f>
        <v>1</v>
      </c>
      <c r="M20" s="4">
        <v>0</v>
      </c>
      <c r="N20" s="4">
        <v>1</v>
      </c>
      <c r="P20" t="s">
        <v>100</v>
      </c>
      <c r="Q20" t="s">
        <v>149</v>
      </c>
    </row>
    <row r="21" spans="1:17" ht="12.75">
      <c r="A21" s="1">
        <f aca="true" t="shared" si="2" ref="A21:A54">A20+1</f>
        <v>3</v>
      </c>
      <c r="B21" t="s">
        <v>83</v>
      </c>
      <c r="D21" t="s">
        <v>7</v>
      </c>
      <c r="E21" t="s">
        <v>84</v>
      </c>
      <c r="G21" t="s">
        <v>60</v>
      </c>
      <c r="H21" s="3" t="s">
        <v>96</v>
      </c>
      <c r="I21" s="4">
        <v>1</v>
      </c>
      <c r="J21" s="4">
        <v>0</v>
      </c>
      <c r="K21" s="4">
        <v>0</v>
      </c>
      <c r="L21" s="4">
        <f t="shared" si="1"/>
        <v>0</v>
      </c>
      <c r="M21" s="4">
        <v>0</v>
      </c>
      <c r="N21" s="5">
        <v>0</v>
      </c>
      <c r="Q21" t="s">
        <v>149</v>
      </c>
    </row>
    <row r="22" spans="1:17" ht="12.75">
      <c r="A22" s="1">
        <f t="shared" si="2"/>
        <v>4</v>
      </c>
      <c r="B22" t="s">
        <v>86</v>
      </c>
      <c r="D22" t="s">
        <v>7</v>
      </c>
      <c r="E22" t="s">
        <v>95</v>
      </c>
      <c r="G22" t="s">
        <v>62</v>
      </c>
      <c r="H22" s="3" t="s">
        <v>97</v>
      </c>
      <c r="I22" s="4">
        <v>1</v>
      </c>
      <c r="J22" s="4">
        <v>0</v>
      </c>
      <c r="K22" s="4">
        <v>1</v>
      </c>
      <c r="L22" s="4">
        <f t="shared" si="1"/>
        <v>1</v>
      </c>
      <c r="M22" s="4">
        <v>0</v>
      </c>
      <c r="N22" s="4">
        <v>1</v>
      </c>
      <c r="Q22" t="s">
        <v>149</v>
      </c>
    </row>
    <row r="23" spans="1:17" ht="12.75">
      <c r="A23" s="1">
        <f t="shared" si="2"/>
        <v>5</v>
      </c>
      <c r="B23" t="s">
        <v>87</v>
      </c>
      <c r="D23" t="s">
        <v>7</v>
      </c>
      <c r="E23" t="s">
        <v>94</v>
      </c>
      <c r="G23" t="s">
        <v>62</v>
      </c>
      <c r="H23" s="3" t="s">
        <v>98</v>
      </c>
      <c r="I23" s="4">
        <v>1</v>
      </c>
      <c r="J23" s="4">
        <v>1</v>
      </c>
      <c r="K23" s="4">
        <v>1</v>
      </c>
      <c r="L23" s="4">
        <f t="shared" si="1"/>
        <v>2</v>
      </c>
      <c r="M23" s="4">
        <v>0</v>
      </c>
      <c r="N23" s="4">
        <v>2</v>
      </c>
      <c r="O23" t="s">
        <v>7</v>
      </c>
      <c r="P23" t="s">
        <v>99</v>
      </c>
      <c r="Q23" t="s">
        <v>149</v>
      </c>
    </row>
    <row r="24" spans="1:17" ht="12.75">
      <c r="A24" s="1">
        <f t="shared" si="2"/>
        <v>6</v>
      </c>
      <c r="B24" t="s">
        <v>88</v>
      </c>
      <c r="D24" t="s">
        <v>7</v>
      </c>
      <c r="E24" t="s">
        <v>93</v>
      </c>
      <c r="G24" t="s">
        <v>60</v>
      </c>
      <c r="H24" s="3" t="s">
        <v>103</v>
      </c>
      <c r="I24" s="4">
        <v>1</v>
      </c>
      <c r="J24" s="4">
        <v>0</v>
      </c>
      <c r="K24" s="4">
        <v>0</v>
      </c>
      <c r="L24" s="4">
        <f t="shared" si="1"/>
        <v>0</v>
      </c>
      <c r="M24" s="4">
        <v>0</v>
      </c>
      <c r="N24" s="4">
        <v>-1</v>
      </c>
      <c r="Q24" t="s">
        <v>149</v>
      </c>
    </row>
    <row r="25" spans="1:17" ht="12.75">
      <c r="A25" s="1">
        <f t="shared" si="2"/>
        <v>7</v>
      </c>
      <c r="B25" t="s">
        <v>89</v>
      </c>
      <c r="D25" t="s">
        <v>7</v>
      </c>
      <c r="E25" t="s">
        <v>70</v>
      </c>
      <c r="G25" t="s">
        <v>60</v>
      </c>
      <c r="H25" s="3" t="s">
        <v>79</v>
      </c>
      <c r="I25" s="4">
        <v>1</v>
      </c>
      <c r="J25" s="4">
        <v>0</v>
      </c>
      <c r="K25" s="4">
        <v>0</v>
      </c>
      <c r="L25" s="4">
        <f t="shared" si="1"/>
        <v>0</v>
      </c>
      <c r="M25" s="4">
        <v>0</v>
      </c>
      <c r="N25" s="4">
        <v>-2</v>
      </c>
      <c r="Q25" t="s">
        <v>149</v>
      </c>
    </row>
    <row r="26" spans="1:17" ht="12.75">
      <c r="A26" s="1">
        <f t="shared" si="2"/>
        <v>8</v>
      </c>
      <c r="B26" t="s">
        <v>90</v>
      </c>
      <c r="D26" t="s">
        <v>7</v>
      </c>
      <c r="E26" t="s">
        <v>74</v>
      </c>
      <c r="G26" t="s">
        <v>60</v>
      </c>
      <c r="H26" s="3" t="s">
        <v>129</v>
      </c>
      <c r="I26" s="4">
        <v>1</v>
      </c>
      <c r="J26" s="4">
        <v>1</v>
      </c>
      <c r="K26" s="4">
        <v>0</v>
      </c>
      <c r="L26" s="4">
        <f t="shared" si="1"/>
        <v>1</v>
      </c>
      <c r="M26" s="4">
        <v>0</v>
      </c>
      <c r="N26" s="4">
        <v>-2</v>
      </c>
      <c r="Q26" t="s">
        <v>149</v>
      </c>
    </row>
    <row r="27" spans="1:17" ht="12.75">
      <c r="A27" s="1">
        <f t="shared" si="2"/>
        <v>9</v>
      </c>
      <c r="B27" t="s">
        <v>91</v>
      </c>
      <c r="D27" t="s">
        <v>7</v>
      </c>
      <c r="E27" t="s">
        <v>95</v>
      </c>
      <c r="G27" t="s">
        <v>62</v>
      </c>
      <c r="H27" s="3" t="s">
        <v>78</v>
      </c>
      <c r="I27" s="4">
        <v>1</v>
      </c>
      <c r="J27" s="4">
        <v>0</v>
      </c>
      <c r="K27" s="4">
        <v>0</v>
      </c>
      <c r="L27" s="4">
        <f t="shared" si="1"/>
        <v>0</v>
      </c>
      <c r="M27" s="4">
        <v>0</v>
      </c>
      <c r="N27" s="4">
        <v>-1</v>
      </c>
      <c r="Q27" t="s">
        <v>149</v>
      </c>
    </row>
    <row r="28" spans="1:17" ht="12.75">
      <c r="A28" s="1">
        <f t="shared" si="2"/>
        <v>10</v>
      </c>
      <c r="B28" t="s">
        <v>92</v>
      </c>
      <c r="D28" t="s">
        <v>7</v>
      </c>
      <c r="E28" t="s">
        <v>94</v>
      </c>
      <c r="G28" t="s">
        <v>60</v>
      </c>
      <c r="H28" s="3" t="s">
        <v>145</v>
      </c>
      <c r="I28" s="4">
        <v>1</v>
      </c>
      <c r="J28" s="4">
        <v>1</v>
      </c>
      <c r="K28" s="4">
        <v>0</v>
      </c>
      <c r="L28" s="4">
        <f t="shared" si="1"/>
        <v>1</v>
      </c>
      <c r="M28" s="4">
        <v>0</v>
      </c>
      <c r="N28" s="4">
        <v>-3</v>
      </c>
      <c r="O28" t="s">
        <v>7</v>
      </c>
      <c r="Q28" t="s">
        <v>149</v>
      </c>
    </row>
    <row r="29" spans="1:17" ht="12.75">
      <c r="A29" s="1">
        <f t="shared" si="2"/>
        <v>11</v>
      </c>
      <c r="B29" t="s">
        <v>130</v>
      </c>
      <c r="D29" t="s">
        <v>7</v>
      </c>
      <c r="E29" t="s">
        <v>131</v>
      </c>
      <c r="G29" t="s">
        <v>60</v>
      </c>
      <c r="H29" s="3" t="s">
        <v>146</v>
      </c>
      <c r="I29" s="4">
        <v>1</v>
      </c>
      <c r="J29" s="4">
        <v>0</v>
      </c>
      <c r="K29" s="4">
        <v>1</v>
      </c>
      <c r="L29" s="4">
        <f t="shared" si="1"/>
        <v>1</v>
      </c>
      <c r="M29" s="4">
        <v>0</v>
      </c>
      <c r="N29" s="4">
        <v>1</v>
      </c>
      <c r="Q29" t="s">
        <v>149</v>
      </c>
    </row>
    <row r="30" spans="1:17" ht="12.75">
      <c r="A30" s="1">
        <f t="shared" si="2"/>
        <v>12</v>
      </c>
      <c r="B30" t="s">
        <v>132</v>
      </c>
      <c r="D30" t="s">
        <v>7</v>
      </c>
      <c r="E30" t="s">
        <v>133</v>
      </c>
      <c r="G30" t="s">
        <v>60</v>
      </c>
      <c r="H30" s="3" t="s">
        <v>103</v>
      </c>
      <c r="I30" s="4">
        <v>1</v>
      </c>
      <c r="J30" s="4">
        <v>0</v>
      </c>
      <c r="K30" s="4">
        <v>0</v>
      </c>
      <c r="L30" s="4">
        <f t="shared" si="1"/>
        <v>0</v>
      </c>
      <c r="M30" s="4">
        <v>2</v>
      </c>
      <c r="N30" s="4">
        <v>-1</v>
      </c>
      <c r="P30" t="s">
        <v>152</v>
      </c>
      <c r="Q30" t="s">
        <v>149</v>
      </c>
    </row>
    <row r="31" spans="1:17" ht="12.75">
      <c r="A31" s="1">
        <f t="shared" si="2"/>
        <v>13</v>
      </c>
      <c r="B31" t="s">
        <v>134</v>
      </c>
      <c r="D31" t="s">
        <v>7</v>
      </c>
      <c r="E31" t="s">
        <v>54</v>
      </c>
      <c r="G31" t="s">
        <v>62</v>
      </c>
      <c r="H31" s="3" t="s">
        <v>147</v>
      </c>
      <c r="I31" s="4">
        <v>1</v>
      </c>
      <c r="J31" s="4">
        <v>1</v>
      </c>
      <c r="K31" s="4">
        <v>0</v>
      </c>
      <c r="L31" s="4">
        <f t="shared" si="1"/>
        <v>1</v>
      </c>
      <c r="M31" s="4">
        <v>0</v>
      </c>
      <c r="N31" s="4">
        <v>1</v>
      </c>
      <c r="Q31" t="s">
        <v>149</v>
      </c>
    </row>
    <row r="32" spans="1:17" ht="12.75">
      <c r="A32" s="1">
        <f t="shared" si="2"/>
        <v>14</v>
      </c>
      <c r="B32" t="s">
        <v>135</v>
      </c>
      <c r="D32" t="s">
        <v>7</v>
      </c>
      <c r="E32" t="s">
        <v>84</v>
      </c>
      <c r="G32" t="s">
        <v>62</v>
      </c>
      <c r="H32" s="3" t="s">
        <v>148</v>
      </c>
      <c r="I32" s="4">
        <v>1</v>
      </c>
      <c r="J32" s="4">
        <v>1</v>
      </c>
      <c r="K32" s="4">
        <v>1</v>
      </c>
      <c r="L32" s="4">
        <f t="shared" si="1"/>
        <v>2</v>
      </c>
      <c r="M32" s="4">
        <v>0</v>
      </c>
      <c r="N32" s="4">
        <v>1</v>
      </c>
      <c r="P32" t="s">
        <v>151</v>
      </c>
      <c r="Q32" t="s">
        <v>149</v>
      </c>
    </row>
    <row r="33" spans="1:17" ht="12.75">
      <c r="A33" s="1">
        <f t="shared" si="2"/>
        <v>15</v>
      </c>
      <c r="B33" t="s">
        <v>136</v>
      </c>
      <c r="E33" t="s">
        <v>70</v>
      </c>
      <c r="G33" t="s">
        <v>60</v>
      </c>
      <c r="H33" s="3" t="s">
        <v>79</v>
      </c>
      <c r="I33" s="4">
        <v>1</v>
      </c>
      <c r="J33" s="4">
        <v>0</v>
      </c>
      <c r="K33" s="4">
        <v>0</v>
      </c>
      <c r="L33" s="4">
        <f t="shared" si="1"/>
        <v>0</v>
      </c>
      <c r="M33" s="4">
        <v>0</v>
      </c>
      <c r="N33" s="5">
        <v>0</v>
      </c>
      <c r="Q33" t="s">
        <v>149</v>
      </c>
    </row>
    <row r="34" spans="1:17" ht="12.75">
      <c r="A34" s="1">
        <f t="shared" si="2"/>
        <v>16</v>
      </c>
      <c r="B34" t="s">
        <v>137</v>
      </c>
      <c r="E34" t="s">
        <v>139</v>
      </c>
      <c r="G34" t="s">
        <v>60</v>
      </c>
      <c r="H34" s="3" t="s">
        <v>61</v>
      </c>
      <c r="I34" s="4">
        <v>0</v>
      </c>
      <c r="J34" s="4">
        <v>0</v>
      </c>
      <c r="K34" s="4">
        <v>0</v>
      </c>
      <c r="L34" s="4">
        <f t="shared" si="1"/>
        <v>0</v>
      </c>
      <c r="M34" s="4">
        <v>0</v>
      </c>
      <c r="N34" s="5">
        <v>0</v>
      </c>
      <c r="P34" t="s">
        <v>207</v>
      </c>
      <c r="Q34" t="s">
        <v>149</v>
      </c>
    </row>
    <row r="35" spans="1:17" ht="12.75">
      <c r="A35" s="1">
        <f t="shared" si="2"/>
        <v>17</v>
      </c>
      <c r="B35" t="s">
        <v>138</v>
      </c>
      <c r="E35" t="s">
        <v>77</v>
      </c>
      <c r="G35" t="s">
        <v>62</v>
      </c>
      <c r="H35" s="3" t="s">
        <v>78</v>
      </c>
      <c r="I35" s="4">
        <v>1</v>
      </c>
      <c r="J35" s="4">
        <v>0</v>
      </c>
      <c r="K35" s="4">
        <v>0</v>
      </c>
      <c r="L35" s="4">
        <f t="shared" si="1"/>
        <v>0</v>
      </c>
      <c r="M35" s="4">
        <v>0</v>
      </c>
      <c r="N35" s="5">
        <v>0</v>
      </c>
      <c r="Q35" t="s">
        <v>149</v>
      </c>
    </row>
    <row r="36" spans="1:17" ht="12.75">
      <c r="A36" s="1">
        <f t="shared" si="2"/>
        <v>18</v>
      </c>
      <c r="B36" t="s">
        <v>142</v>
      </c>
      <c r="E36" t="s">
        <v>140</v>
      </c>
      <c r="G36" t="s">
        <v>62</v>
      </c>
      <c r="H36" s="3" t="s">
        <v>78</v>
      </c>
      <c r="I36" s="4">
        <v>1</v>
      </c>
      <c r="J36" s="4">
        <v>1</v>
      </c>
      <c r="K36" s="4">
        <v>1</v>
      </c>
      <c r="L36" s="4">
        <f t="shared" si="1"/>
        <v>2</v>
      </c>
      <c r="M36" s="4">
        <v>0</v>
      </c>
      <c r="N36" s="4">
        <v>1</v>
      </c>
      <c r="Q36" t="s">
        <v>149</v>
      </c>
    </row>
    <row r="37" spans="1:17" ht="12.75">
      <c r="A37" s="1">
        <f t="shared" si="2"/>
        <v>19</v>
      </c>
      <c r="B37" t="s">
        <v>143</v>
      </c>
      <c r="E37" t="s">
        <v>65</v>
      </c>
      <c r="F37" t="s">
        <v>7</v>
      </c>
      <c r="G37" t="s">
        <v>62</v>
      </c>
      <c r="H37" s="3" t="s">
        <v>78</v>
      </c>
      <c r="I37" s="4">
        <v>1</v>
      </c>
      <c r="J37" s="4">
        <v>0</v>
      </c>
      <c r="K37" s="4">
        <v>2</v>
      </c>
      <c r="L37" s="4">
        <f t="shared" si="1"/>
        <v>2</v>
      </c>
      <c r="M37" s="4">
        <v>0</v>
      </c>
      <c r="N37" s="5">
        <v>0</v>
      </c>
      <c r="Q37" t="s">
        <v>149</v>
      </c>
    </row>
    <row r="38" spans="1:17" ht="12.75">
      <c r="A38" s="1">
        <f t="shared" si="2"/>
        <v>20</v>
      </c>
      <c r="B38" t="s">
        <v>144</v>
      </c>
      <c r="E38" t="s">
        <v>141</v>
      </c>
      <c r="F38" t="s">
        <v>7</v>
      </c>
      <c r="G38" t="s">
        <v>62</v>
      </c>
      <c r="H38" s="3" t="s">
        <v>78</v>
      </c>
      <c r="I38" s="4">
        <v>1</v>
      </c>
      <c r="J38" s="4">
        <v>0</v>
      </c>
      <c r="K38" s="4">
        <v>1</v>
      </c>
      <c r="L38" s="4">
        <f t="shared" si="1"/>
        <v>1</v>
      </c>
      <c r="M38" s="4">
        <v>2</v>
      </c>
      <c r="N38" s="5">
        <v>0</v>
      </c>
      <c r="Q38" t="s">
        <v>149</v>
      </c>
    </row>
    <row r="39" spans="1:17" ht="12.75">
      <c r="A39" s="1">
        <f t="shared" si="2"/>
        <v>21</v>
      </c>
      <c r="B39" s="8" t="s">
        <v>153</v>
      </c>
      <c r="E39" t="s">
        <v>94</v>
      </c>
      <c r="G39" t="s">
        <v>168</v>
      </c>
      <c r="H39" s="3" t="s">
        <v>169</v>
      </c>
      <c r="I39" s="4">
        <v>1</v>
      </c>
      <c r="J39" s="4">
        <v>0</v>
      </c>
      <c r="K39" s="4">
        <v>0</v>
      </c>
      <c r="L39" s="4">
        <f t="shared" si="1"/>
        <v>0</v>
      </c>
      <c r="M39" s="4">
        <v>0</v>
      </c>
      <c r="N39" s="4">
        <v>0</v>
      </c>
      <c r="Q39" t="s">
        <v>149</v>
      </c>
    </row>
    <row r="40" spans="1:17" ht="12.75">
      <c r="A40" s="1">
        <f t="shared" si="2"/>
        <v>22</v>
      </c>
      <c r="B40" s="8" t="s">
        <v>154</v>
      </c>
      <c r="E40" t="s">
        <v>82</v>
      </c>
      <c r="G40" t="s">
        <v>60</v>
      </c>
      <c r="H40" s="3" t="s">
        <v>66</v>
      </c>
      <c r="I40" s="4">
        <v>1</v>
      </c>
      <c r="J40" s="4">
        <v>0</v>
      </c>
      <c r="K40" s="4">
        <v>0</v>
      </c>
      <c r="L40" s="4">
        <f t="shared" si="1"/>
        <v>0</v>
      </c>
      <c r="M40" s="4">
        <v>0</v>
      </c>
      <c r="N40" s="5">
        <v>0</v>
      </c>
      <c r="O40" t="s">
        <v>7</v>
      </c>
      <c r="P40" t="s">
        <v>172</v>
      </c>
      <c r="Q40" t="s">
        <v>149</v>
      </c>
    </row>
    <row r="41" spans="1:17" ht="12.75">
      <c r="A41" s="1">
        <f t="shared" si="2"/>
        <v>23</v>
      </c>
      <c r="B41" s="8" t="s">
        <v>155</v>
      </c>
      <c r="E41" t="s">
        <v>167</v>
      </c>
      <c r="G41" t="s">
        <v>60</v>
      </c>
      <c r="H41" s="3" t="s">
        <v>170</v>
      </c>
      <c r="I41" s="4">
        <v>1</v>
      </c>
      <c r="J41" s="4">
        <v>0</v>
      </c>
      <c r="K41" s="4">
        <v>0</v>
      </c>
      <c r="L41" s="4">
        <f t="shared" si="1"/>
        <v>0</v>
      </c>
      <c r="M41" s="4">
        <v>0</v>
      </c>
      <c r="N41" s="4">
        <v>-1</v>
      </c>
      <c r="Q41" t="s">
        <v>149</v>
      </c>
    </row>
    <row r="42" spans="1:17" ht="12.75">
      <c r="A42" s="1">
        <f t="shared" si="2"/>
        <v>24</v>
      </c>
      <c r="B42" s="8" t="s">
        <v>156</v>
      </c>
      <c r="E42" t="s">
        <v>84</v>
      </c>
      <c r="G42" t="s">
        <v>60</v>
      </c>
      <c r="H42" s="3" t="s">
        <v>173</v>
      </c>
      <c r="I42" s="4">
        <v>1</v>
      </c>
      <c r="J42" s="4">
        <v>0</v>
      </c>
      <c r="K42" s="4">
        <v>0</v>
      </c>
      <c r="L42" s="4">
        <f t="shared" si="1"/>
        <v>0</v>
      </c>
      <c r="M42" s="4">
        <v>0</v>
      </c>
      <c r="N42" s="4">
        <v>-2</v>
      </c>
      <c r="Q42" t="s">
        <v>149</v>
      </c>
    </row>
    <row r="43" spans="1:17" ht="12.75">
      <c r="A43" s="1">
        <f t="shared" si="2"/>
        <v>25</v>
      </c>
      <c r="B43" s="8" t="s">
        <v>157</v>
      </c>
      <c r="E43" t="s">
        <v>167</v>
      </c>
      <c r="G43" t="s">
        <v>62</v>
      </c>
      <c r="H43" s="3" t="s">
        <v>174</v>
      </c>
      <c r="I43" s="4">
        <v>1</v>
      </c>
      <c r="J43" s="5">
        <v>0</v>
      </c>
      <c r="K43" s="5">
        <v>0</v>
      </c>
      <c r="L43" s="4">
        <f t="shared" si="1"/>
        <v>0</v>
      </c>
      <c r="M43" s="4">
        <v>0</v>
      </c>
      <c r="N43" s="5">
        <v>0</v>
      </c>
      <c r="O43" t="s">
        <v>7</v>
      </c>
      <c r="Q43" t="s">
        <v>149</v>
      </c>
    </row>
    <row r="44" spans="1:17" ht="12.75">
      <c r="A44" s="1">
        <f t="shared" si="2"/>
        <v>26</v>
      </c>
      <c r="B44" s="8" t="s">
        <v>158</v>
      </c>
      <c r="E44" t="s">
        <v>70</v>
      </c>
      <c r="G44" t="s">
        <v>60</v>
      </c>
      <c r="H44" s="3" t="s">
        <v>175</v>
      </c>
      <c r="I44" s="4">
        <v>1</v>
      </c>
      <c r="J44" s="4">
        <v>0</v>
      </c>
      <c r="K44" s="4">
        <v>0</v>
      </c>
      <c r="L44" s="4">
        <f t="shared" si="1"/>
        <v>0</v>
      </c>
      <c r="M44" s="4">
        <v>0</v>
      </c>
      <c r="N44" s="5">
        <v>-1</v>
      </c>
      <c r="O44" t="s">
        <v>7</v>
      </c>
      <c r="Q44" t="s">
        <v>149</v>
      </c>
    </row>
    <row r="45" spans="1:17" ht="12.75">
      <c r="A45" s="1">
        <f t="shared" si="2"/>
        <v>27</v>
      </c>
      <c r="B45" s="8" t="s">
        <v>171</v>
      </c>
      <c r="E45" t="s">
        <v>93</v>
      </c>
      <c r="G45" t="s">
        <v>62</v>
      </c>
      <c r="H45" s="3" t="s">
        <v>64</v>
      </c>
      <c r="I45" s="4">
        <v>1</v>
      </c>
      <c r="J45" s="4">
        <v>0</v>
      </c>
      <c r="K45" s="4">
        <v>0</v>
      </c>
      <c r="L45" s="4">
        <f t="shared" si="1"/>
        <v>0</v>
      </c>
      <c r="M45" s="4">
        <v>0</v>
      </c>
      <c r="N45" s="5">
        <v>0</v>
      </c>
      <c r="O45" t="s">
        <v>7</v>
      </c>
      <c r="Q45" t="s">
        <v>149</v>
      </c>
    </row>
    <row r="46" spans="1:17" ht="12.75">
      <c r="A46" s="1">
        <f t="shared" si="2"/>
        <v>28</v>
      </c>
      <c r="B46" s="8" t="s">
        <v>159</v>
      </c>
      <c r="E46" t="s">
        <v>77</v>
      </c>
      <c r="G46" t="s">
        <v>60</v>
      </c>
      <c r="H46" s="3" t="s">
        <v>176</v>
      </c>
      <c r="I46" s="4">
        <v>1</v>
      </c>
      <c r="J46" s="4">
        <v>0</v>
      </c>
      <c r="K46" s="4">
        <v>0</v>
      </c>
      <c r="L46" s="4">
        <f t="shared" si="1"/>
        <v>0</v>
      </c>
      <c r="M46" s="4">
        <v>0</v>
      </c>
      <c r="N46" s="5">
        <v>-2</v>
      </c>
      <c r="O46" t="s">
        <v>7</v>
      </c>
      <c r="Q46" t="s">
        <v>149</v>
      </c>
    </row>
    <row r="47" spans="1:17" ht="12.75">
      <c r="A47" s="1">
        <f t="shared" si="2"/>
        <v>29</v>
      </c>
      <c r="B47" s="8" t="s">
        <v>177</v>
      </c>
      <c r="E47" t="s">
        <v>74</v>
      </c>
      <c r="G47" t="s">
        <v>60</v>
      </c>
      <c r="H47" s="3" t="s">
        <v>103</v>
      </c>
      <c r="I47" s="4">
        <v>1</v>
      </c>
      <c r="J47" s="4">
        <v>0</v>
      </c>
      <c r="K47" s="4">
        <v>0</v>
      </c>
      <c r="L47" s="4">
        <f t="shared" si="1"/>
        <v>0</v>
      </c>
      <c r="M47" s="4">
        <v>0</v>
      </c>
      <c r="N47" s="5">
        <v>-1</v>
      </c>
      <c r="O47" t="s">
        <v>7</v>
      </c>
      <c r="Q47" t="s">
        <v>149</v>
      </c>
    </row>
    <row r="48" spans="1:17" ht="12.75">
      <c r="A48" s="1">
        <f t="shared" si="2"/>
        <v>30</v>
      </c>
      <c r="B48" s="8" t="s">
        <v>160</v>
      </c>
      <c r="E48" t="s">
        <v>95</v>
      </c>
      <c r="G48" t="s">
        <v>62</v>
      </c>
      <c r="H48" s="3" t="s">
        <v>178</v>
      </c>
      <c r="I48" s="4">
        <v>1</v>
      </c>
      <c r="J48" s="4">
        <v>0</v>
      </c>
      <c r="K48" s="4">
        <v>0</v>
      </c>
      <c r="L48" s="4">
        <f t="shared" si="1"/>
        <v>0</v>
      </c>
      <c r="M48" s="4">
        <v>0</v>
      </c>
      <c r="N48" s="5">
        <v>1</v>
      </c>
      <c r="O48" t="s">
        <v>7</v>
      </c>
      <c r="Q48" t="s">
        <v>149</v>
      </c>
    </row>
    <row r="49" spans="1:17" ht="12.75">
      <c r="A49" s="1">
        <f t="shared" si="2"/>
        <v>31</v>
      </c>
      <c r="B49" s="8" t="s">
        <v>161</v>
      </c>
      <c r="E49" t="s">
        <v>139</v>
      </c>
      <c r="G49" t="s">
        <v>60</v>
      </c>
      <c r="H49" s="3" t="s">
        <v>179</v>
      </c>
      <c r="I49" s="4">
        <v>1</v>
      </c>
      <c r="J49" s="4">
        <v>0</v>
      </c>
      <c r="K49" s="4">
        <v>0</v>
      </c>
      <c r="L49" s="4">
        <f t="shared" si="1"/>
        <v>0</v>
      </c>
      <c r="M49" s="4">
        <v>10</v>
      </c>
      <c r="N49" s="5">
        <v>-3</v>
      </c>
      <c r="O49" t="s">
        <v>7</v>
      </c>
      <c r="P49" t="s">
        <v>188</v>
      </c>
      <c r="Q49" t="s">
        <v>149</v>
      </c>
    </row>
    <row r="50" spans="1:17" ht="12.75">
      <c r="A50" s="1">
        <f t="shared" si="2"/>
        <v>32</v>
      </c>
      <c r="B50" s="8" t="s">
        <v>162</v>
      </c>
      <c r="E50" t="s">
        <v>93</v>
      </c>
      <c r="G50" t="s">
        <v>60</v>
      </c>
      <c r="H50" s="3" t="s">
        <v>73</v>
      </c>
      <c r="I50" s="4">
        <v>1</v>
      </c>
      <c r="J50" s="4">
        <v>0</v>
      </c>
      <c r="K50" s="4">
        <v>0</v>
      </c>
      <c r="L50" s="4">
        <f t="shared" si="1"/>
        <v>0</v>
      </c>
      <c r="M50" s="4">
        <v>0</v>
      </c>
      <c r="N50" s="5">
        <v>-2</v>
      </c>
      <c r="O50" t="s">
        <v>7</v>
      </c>
      <c r="Q50" t="s">
        <v>149</v>
      </c>
    </row>
    <row r="51" spans="1:17" ht="12.75">
      <c r="A51" s="1">
        <f t="shared" si="2"/>
        <v>33</v>
      </c>
      <c r="B51" s="8" t="s">
        <v>163</v>
      </c>
      <c r="E51" t="s">
        <v>77</v>
      </c>
      <c r="G51" t="s">
        <v>168</v>
      </c>
      <c r="H51" s="3" t="s">
        <v>169</v>
      </c>
      <c r="I51" s="4">
        <v>1</v>
      </c>
      <c r="J51" s="4">
        <v>0</v>
      </c>
      <c r="K51" s="4">
        <v>1</v>
      </c>
      <c r="L51" s="4">
        <f t="shared" si="1"/>
        <v>1</v>
      </c>
      <c r="M51" s="4">
        <v>2</v>
      </c>
      <c r="N51" s="5">
        <v>1</v>
      </c>
      <c r="O51" t="s">
        <v>7</v>
      </c>
      <c r="Q51" t="s">
        <v>149</v>
      </c>
    </row>
    <row r="52" spans="1:17" ht="12.75">
      <c r="A52" s="1">
        <f t="shared" si="2"/>
        <v>34</v>
      </c>
      <c r="B52" s="8" t="s">
        <v>164</v>
      </c>
      <c r="E52" t="s">
        <v>167</v>
      </c>
      <c r="G52" t="s">
        <v>60</v>
      </c>
      <c r="H52" s="3" t="s">
        <v>189</v>
      </c>
      <c r="I52" s="4">
        <v>1</v>
      </c>
      <c r="J52" s="4">
        <v>1</v>
      </c>
      <c r="K52" s="4">
        <v>0</v>
      </c>
      <c r="L52" s="4">
        <f t="shared" si="1"/>
        <v>1</v>
      </c>
      <c r="M52" s="4">
        <v>0</v>
      </c>
      <c r="N52" s="5">
        <v>0</v>
      </c>
      <c r="O52" t="s">
        <v>7</v>
      </c>
      <c r="Q52" t="s">
        <v>149</v>
      </c>
    </row>
    <row r="53" spans="1:17" ht="12.75">
      <c r="A53" s="1">
        <f t="shared" si="2"/>
        <v>35</v>
      </c>
      <c r="B53" s="8" t="s">
        <v>165</v>
      </c>
      <c r="E53" t="s">
        <v>139</v>
      </c>
      <c r="G53" t="s">
        <v>62</v>
      </c>
      <c r="H53" s="3" t="s">
        <v>64</v>
      </c>
      <c r="I53" s="4">
        <v>1</v>
      </c>
      <c r="J53" s="4">
        <v>0</v>
      </c>
      <c r="K53" s="4">
        <v>1</v>
      </c>
      <c r="L53" s="4">
        <f t="shared" si="1"/>
        <v>1</v>
      </c>
      <c r="M53" s="4">
        <v>0</v>
      </c>
      <c r="N53" s="5">
        <v>0</v>
      </c>
      <c r="O53" t="s">
        <v>7</v>
      </c>
      <c r="Q53" t="s">
        <v>149</v>
      </c>
    </row>
    <row r="54" spans="1:17" ht="12.75">
      <c r="A54" s="1">
        <f t="shared" si="2"/>
        <v>36</v>
      </c>
      <c r="B54" s="8" t="s">
        <v>166</v>
      </c>
      <c r="E54" t="s">
        <v>82</v>
      </c>
      <c r="G54" t="s">
        <v>62</v>
      </c>
      <c r="H54" s="3" t="s">
        <v>193</v>
      </c>
      <c r="I54" s="4">
        <v>1</v>
      </c>
      <c r="J54" s="4">
        <v>0</v>
      </c>
      <c r="K54" s="4">
        <v>0</v>
      </c>
      <c r="L54" s="4">
        <f t="shared" si="1"/>
        <v>0</v>
      </c>
      <c r="M54" s="4">
        <v>0</v>
      </c>
      <c r="N54" s="5">
        <v>1</v>
      </c>
      <c r="O54" t="s">
        <v>194</v>
      </c>
      <c r="Q54" t="s">
        <v>149</v>
      </c>
    </row>
    <row r="55" spans="2:17" ht="12.75">
      <c r="B55" s="8"/>
      <c r="H55" s="3"/>
      <c r="I55" s="4">
        <v>0</v>
      </c>
      <c r="J55" s="4">
        <v>0</v>
      </c>
      <c r="K55" s="4">
        <v>3</v>
      </c>
      <c r="L55" s="4">
        <f t="shared" si="1"/>
        <v>3</v>
      </c>
      <c r="M55" s="4">
        <v>0</v>
      </c>
      <c r="N55" s="5">
        <v>0</v>
      </c>
      <c r="Q55" t="s">
        <v>200</v>
      </c>
    </row>
    <row r="56" spans="8:14" ht="12.75">
      <c r="H56" s="3"/>
      <c r="I56" s="4"/>
      <c r="J56" s="4"/>
      <c r="K56" s="4"/>
      <c r="L56" s="4"/>
      <c r="M56" s="4"/>
      <c r="N56" s="5"/>
    </row>
    <row r="57" spans="1:16" s="1" customFormat="1" ht="12.75">
      <c r="A57" s="1" t="s">
        <v>7</v>
      </c>
      <c r="B57" s="1" t="s">
        <v>14</v>
      </c>
      <c r="I57" s="6">
        <f aca="true" t="shared" si="3" ref="I57:N57">SUM(I19:I56)</f>
        <v>35</v>
      </c>
      <c r="J57" s="6">
        <f t="shared" si="3"/>
        <v>7</v>
      </c>
      <c r="K57" s="6">
        <f t="shared" si="3"/>
        <v>14</v>
      </c>
      <c r="L57" s="6">
        <f t="shared" si="3"/>
        <v>21</v>
      </c>
      <c r="M57" s="6">
        <f t="shared" si="3"/>
        <v>16</v>
      </c>
      <c r="N57" s="6">
        <f t="shared" si="3"/>
        <v>-12</v>
      </c>
      <c r="P57" s="8" t="s">
        <v>335</v>
      </c>
    </row>
    <row r="58" spans="10:14" ht="12.75">
      <c r="J58" s="5"/>
      <c r="K58" s="5"/>
      <c r="L58" s="5"/>
      <c r="M58" s="5"/>
      <c r="N58" s="5" t="s">
        <v>7</v>
      </c>
    </row>
    <row r="59" spans="1:16" ht="12.75">
      <c r="A59" s="1">
        <v>1</v>
      </c>
      <c r="B59" s="8" t="s">
        <v>195</v>
      </c>
      <c r="E59" t="s">
        <v>82</v>
      </c>
      <c r="G59" t="s">
        <v>60</v>
      </c>
      <c r="H59" s="3" t="s">
        <v>79</v>
      </c>
      <c r="I59">
        <v>1</v>
      </c>
      <c r="J59">
        <v>0</v>
      </c>
      <c r="K59">
        <v>0</v>
      </c>
      <c r="L59">
        <v>0</v>
      </c>
      <c r="M59">
        <v>2</v>
      </c>
      <c r="N59" s="5" t="s">
        <v>7</v>
      </c>
      <c r="P59" t="s">
        <v>199</v>
      </c>
    </row>
    <row r="60" spans="1:16" ht="12.75">
      <c r="A60" s="1">
        <v>2</v>
      </c>
      <c r="B60" s="8" t="s">
        <v>197</v>
      </c>
      <c r="E60" t="s">
        <v>84</v>
      </c>
      <c r="G60" t="s">
        <v>60</v>
      </c>
      <c r="H60" s="3" t="s">
        <v>170</v>
      </c>
      <c r="I60">
        <v>1</v>
      </c>
      <c r="J60">
        <v>0</v>
      </c>
      <c r="K60">
        <v>0</v>
      </c>
      <c r="L60">
        <v>0</v>
      </c>
      <c r="M60">
        <v>10</v>
      </c>
      <c r="N60" s="5"/>
      <c r="P60" t="s">
        <v>188</v>
      </c>
    </row>
    <row r="61" spans="1:14" ht="12.75">
      <c r="A61" s="1">
        <v>3</v>
      </c>
      <c r="B61" s="8" t="s">
        <v>198</v>
      </c>
      <c r="E61" t="s">
        <v>84</v>
      </c>
      <c r="G61" t="s">
        <v>60</v>
      </c>
      <c r="H61" s="3" t="s">
        <v>176</v>
      </c>
      <c r="I61">
        <v>1</v>
      </c>
      <c r="J61">
        <v>0</v>
      </c>
      <c r="K61">
        <v>0</v>
      </c>
      <c r="L61">
        <v>0</v>
      </c>
      <c r="M61">
        <v>0</v>
      </c>
      <c r="N61" s="5"/>
    </row>
    <row r="62" spans="1:15" ht="12.75">
      <c r="A62" s="1">
        <v>4</v>
      </c>
      <c r="B62" s="8" t="s">
        <v>196</v>
      </c>
      <c r="E62" t="s">
        <v>82</v>
      </c>
      <c r="G62" t="s">
        <v>60</v>
      </c>
      <c r="H62" s="3" t="s">
        <v>66</v>
      </c>
      <c r="I62">
        <v>1</v>
      </c>
      <c r="J62">
        <v>0</v>
      </c>
      <c r="K62">
        <v>0</v>
      </c>
      <c r="L62">
        <v>0</v>
      </c>
      <c r="M62">
        <v>6</v>
      </c>
      <c r="N62" s="5"/>
      <c r="O62" t="s">
        <v>202</v>
      </c>
    </row>
    <row r="63" ht="12.75">
      <c r="N63" s="5" t="s">
        <v>7</v>
      </c>
    </row>
    <row r="64" spans="2:16" s="1" customFormat="1" ht="12.75">
      <c r="B64" s="1" t="s">
        <v>15</v>
      </c>
      <c r="I64" s="6">
        <f aca="true" t="shared" si="4" ref="I64:N64">SUM(I59:I63)</f>
        <v>4</v>
      </c>
      <c r="J64" s="6">
        <f t="shared" si="4"/>
        <v>0</v>
      </c>
      <c r="K64" s="6">
        <f t="shared" si="4"/>
        <v>0</v>
      </c>
      <c r="L64" s="6">
        <f t="shared" si="4"/>
        <v>0</v>
      </c>
      <c r="M64" s="6">
        <f t="shared" si="4"/>
        <v>18</v>
      </c>
      <c r="N64" s="6">
        <f t="shared" si="4"/>
        <v>0</v>
      </c>
      <c r="P64" s="8"/>
    </row>
    <row r="65" ht="12.75">
      <c r="N65" s="5" t="s">
        <v>7</v>
      </c>
    </row>
    <row r="66" spans="2:14" s="1" customFormat="1" ht="12.75">
      <c r="B66" s="1" t="s">
        <v>17</v>
      </c>
      <c r="I66" s="6">
        <f aca="true" t="shared" si="5" ref="I66:N66">+I17+I57+I64</f>
        <v>45</v>
      </c>
      <c r="J66" s="6">
        <f t="shared" si="5"/>
        <v>10</v>
      </c>
      <c r="K66" s="6">
        <f t="shared" si="5"/>
        <v>17</v>
      </c>
      <c r="L66" s="6">
        <f t="shared" si="5"/>
        <v>27</v>
      </c>
      <c r="M66" s="6">
        <f t="shared" si="5"/>
        <v>39</v>
      </c>
      <c r="N66" s="6">
        <f t="shared" si="5"/>
        <v>-7</v>
      </c>
    </row>
    <row r="69" ht="12.75">
      <c r="A69" s="1" t="s">
        <v>18</v>
      </c>
    </row>
    <row r="71" ht="12.75">
      <c r="A71" s="1" t="s">
        <v>69</v>
      </c>
    </row>
    <row r="72" spans="1:16" s="1" customFormat="1" ht="15" customHeight="1">
      <c r="A72" s="13" t="s">
        <v>36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ht="12.75">
      <c r="A73" s="13" t="s">
        <v>57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6" spans="2:5" ht="12.75">
      <c r="B76" s="1" t="s">
        <v>180</v>
      </c>
      <c r="C76" s="1"/>
      <c r="D76" s="1"/>
      <c r="E76" t="s">
        <v>311</v>
      </c>
    </row>
    <row r="77" spans="2:5" ht="12.75">
      <c r="B77" s="1" t="s">
        <v>181</v>
      </c>
      <c r="C77" s="1"/>
      <c r="D77" s="1"/>
      <c r="E77" t="s">
        <v>192</v>
      </c>
    </row>
    <row r="78" spans="2:4" ht="12.75">
      <c r="B78" s="1"/>
      <c r="C78" s="1"/>
      <c r="D78" s="1"/>
    </row>
    <row r="79" spans="2:13" ht="12.75">
      <c r="B79" s="1" t="s">
        <v>84</v>
      </c>
      <c r="C79" s="1"/>
      <c r="D79" s="1"/>
      <c r="E79" t="s">
        <v>305</v>
      </c>
      <c r="I79">
        <v>6</v>
      </c>
      <c r="J79">
        <v>1</v>
      </c>
      <c r="K79">
        <v>2</v>
      </c>
      <c r="L79" s="4">
        <f aca="true" t="shared" si="6" ref="L79:L90">J79+K79</f>
        <v>3</v>
      </c>
      <c r="M79" s="4">
        <v>0</v>
      </c>
    </row>
    <row r="80" spans="2:13" ht="12.75">
      <c r="B80" s="1" t="s">
        <v>70</v>
      </c>
      <c r="C80" s="1"/>
      <c r="D80" s="1"/>
      <c r="E80" t="s">
        <v>310</v>
      </c>
      <c r="I80">
        <v>5</v>
      </c>
      <c r="J80">
        <v>0</v>
      </c>
      <c r="K80">
        <v>1</v>
      </c>
      <c r="L80" s="4">
        <f t="shared" si="6"/>
        <v>1</v>
      </c>
      <c r="M80" s="4">
        <v>10</v>
      </c>
    </row>
    <row r="81" spans="2:13" ht="12.75">
      <c r="B81" s="1" t="s">
        <v>74</v>
      </c>
      <c r="C81" s="1"/>
      <c r="D81" s="1"/>
      <c r="E81" t="s">
        <v>187</v>
      </c>
      <c r="I81">
        <v>6</v>
      </c>
      <c r="J81">
        <v>1</v>
      </c>
      <c r="K81">
        <v>0</v>
      </c>
      <c r="L81" s="4">
        <f t="shared" si="6"/>
        <v>1</v>
      </c>
      <c r="M81" s="4">
        <v>0</v>
      </c>
    </row>
    <row r="82" spans="2:13" ht="12.75">
      <c r="B82" s="1" t="s">
        <v>167</v>
      </c>
      <c r="C82" s="1"/>
      <c r="D82" s="1"/>
      <c r="E82" t="s">
        <v>190</v>
      </c>
      <c r="I82">
        <v>6</v>
      </c>
      <c r="J82">
        <v>3</v>
      </c>
      <c r="K82">
        <v>1</v>
      </c>
      <c r="L82" s="4">
        <f t="shared" si="6"/>
        <v>4</v>
      </c>
      <c r="M82" s="4">
        <v>0</v>
      </c>
    </row>
    <row r="83" spans="2:13" ht="12.75">
      <c r="B83" s="1" t="s">
        <v>77</v>
      </c>
      <c r="C83" s="1"/>
      <c r="D83" s="1"/>
      <c r="E83" t="s">
        <v>191</v>
      </c>
      <c r="I83">
        <v>6</v>
      </c>
      <c r="J83">
        <v>0</v>
      </c>
      <c r="K83">
        <v>2</v>
      </c>
      <c r="L83" s="4">
        <f t="shared" si="6"/>
        <v>2</v>
      </c>
      <c r="M83" s="4">
        <v>2</v>
      </c>
    </row>
    <row r="84" spans="2:13" ht="12.75">
      <c r="B84" s="1" t="s">
        <v>182</v>
      </c>
      <c r="E84" t="s">
        <v>185</v>
      </c>
      <c r="I84">
        <v>1</v>
      </c>
      <c r="J84">
        <v>0</v>
      </c>
      <c r="K84">
        <v>1</v>
      </c>
      <c r="L84" s="4">
        <f t="shared" si="6"/>
        <v>1</v>
      </c>
      <c r="M84" s="4">
        <v>0</v>
      </c>
    </row>
    <row r="85" spans="2:13" ht="12.75">
      <c r="B85" s="1" t="s">
        <v>133</v>
      </c>
      <c r="E85" t="s">
        <v>185</v>
      </c>
      <c r="I85">
        <v>1</v>
      </c>
      <c r="J85">
        <v>0</v>
      </c>
      <c r="K85">
        <v>0</v>
      </c>
      <c r="L85" s="4">
        <f t="shared" si="6"/>
        <v>0</v>
      </c>
      <c r="M85" s="4">
        <v>2</v>
      </c>
    </row>
    <row r="86" spans="2:13" ht="12.75">
      <c r="B86" s="1" t="s">
        <v>183</v>
      </c>
      <c r="E86" t="s">
        <v>186</v>
      </c>
      <c r="I86">
        <v>1</v>
      </c>
      <c r="J86">
        <v>1</v>
      </c>
      <c r="K86">
        <v>0</v>
      </c>
      <c r="L86" s="4">
        <f t="shared" si="6"/>
        <v>1</v>
      </c>
      <c r="M86" s="4">
        <v>0</v>
      </c>
    </row>
    <row r="87" spans="2:13" ht="12.75">
      <c r="B87" s="1" t="s">
        <v>140</v>
      </c>
      <c r="E87" t="s">
        <v>186</v>
      </c>
      <c r="I87">
        <v>1</v>
      </c>
      <c r="J87">
        <v>1</v>
      </c>
      <c r="K87">
        <v>1</v>
      </c>
      <c r="L87" s="4">
        <f t="shared" si="6"/>
        <v>2</v>
      </c>
      <c r="M87" s="4">
        <v>0</v>
      </c>
    </row>
    <row r="88" spans="2:13" ht="12.75">
      <c r="B88" s="1" t="s">
        <v>184</v>
      </c>
      <c r="E88" t="s">
        <v>186</v>
      </c>
      <c r="I88">
        <v>1</v>
      </c>
      <c r="J88">
        <v>0</v>
      </c>
      <c r="K88">
        <v>2</v>
      </c>
      <c r="L88" s="4">
        <f t="shared" si="6"/>
        <v>2</v>
      </c>
      <c r="M88" s="4">
        <v>0</v>
      </c>
    </row>
    <row r="89" spans="2:13" ht="12.75">
      <c r="B89" s="1" t="s">
        <v>141</v>
      </c>
      <c r="E89" t="s">
        <v>186</v>
      </c>
      <c r="I89">
        <v>1</v>
      </c>
      <c r="J89">
        <v>0</v>
      </c>
      <c r="K89">
        <v>1</v>
      </c>
      <c r="L89" s="4">
        <f t="shared" si="6"/>
        <v>1</v>
      </c>
      <c r="M89" s="4">
        <v>2</v>
      </c>
    </row>
    <row r="90" spans="2:13" ht="12.75">
      <c r="B90" s="1" t="s">
        <v>200</v>
      </c>
      <c r="I90">
        <v>0</v>
      </c>
      <c r="J90">
        <v>0</v>
      </c>
      <c r="K90">
        <v>3</v>
      </c>
      <c r="L90" s="4">
        <f t="shared" si="6"/>
        <v>3</v>
      </c>
      <c r="M90" s="4">
        <v>0</v>
      </c>
    </row>
    <row r="91" spans="9:14" ht="12.75">
      <c r="I91" s="6"/>
      <c r="J91" s="6"/>
      <c r="K91" s="6"/>
      <c r="L91" s="6"/>
      <c r="M91" s="6"/>
      <c r="N91" s="6"/>
    </row>
    <row r="92" spans="9:14" ht="12.75">
      <c r="I92" s="6">
        <f>SUM(I79:I91)</f>
        <v>35</v>
      </c>
      <c r="J92" s="6">
        <f>SUM(J79:J91)</f>
        <v>7</v>
      </c>
      <c r="K92" s="6">
        <f>SUM(K79:K91)</f>
        <v>14</v>
      </c>
      <c r="L92" s="6">
        <f>SUM(L79:L91)</f>
        <v>21</v>
      </c>
      <c r="M92" s="6">
        <f>SUM(M79:M91)</f>
        <v>16</v>
      </c>
      <c r="N92" s="6" t="s">
        <v>7</v>
      </c>
    </row>
    <row r="94" spans="2:13" ht="12.75">
      <c r="B94" s="1" t="s">
        <v>84</v>
      </c>
      <c r="E94" t="s">
        <v>368</v>
      </c>
      <c r="I94">
        <v>4</v>
      </c>
      <c r="J94">
        <v>0</v>
      </c>
      <c r="K94">
        <v>0</v>
      </c>
      <c r="L94" s="4">
        <f>J94+K94</f>
        <v>0</v>
      </c>
      <c r="M94">
        <v>18</v>
      </c>
    </row>
    <row r="96" spans="9:13" ht="12.75">
      <c r="I96" s="6">
        <f>SUM(I93:I95)</f>
        <v>4</v>
      </c>
      <c r="J96" s="6">
        <f>SUM(J93:J95)</f>
        <v>0</v>
      </c>
      <c r="K96" s="6">
        <f>SUM(K93:K95)</f>
        <v>0</v>
      </c>
      <c r="L96" s="6">
        <f>SUM(L93:L95)</f>
        <v>0</v>
      </c>
      <c r="M96" s="6">
        <f>SUM(M93:M95)</f>
        <v>18</v>
      </c>
    </row>
  </sheetData>
  <mergeCells count="2">
    <mergeCell ref="A72:P72"/>
    <mergeCell ref="A73:P7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Western B Standings</dc:title>
  <dc:subject/>
  <dc:creator>Jim Taylor</dc:creator>
  <cp:keywords/>
  <dc:description/>
  <cp:lastModifiedBy>jim</cp:lastModifiedBy>
  <dcterms:created xsi:type="dcterms:W3CDTF">2002-08-25T14:54:41Z</dcterms:created>
  <dcterms:modified xsi:type="dcterms:W3CDTF">2010-03-01T18:16:23Z</dcterms:modified>
  <cp:category/>
  <cp:version/>
  <cp:contentType/>
  <cp:contentStatus/>
</cp:coreProperties>
</file>